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85" activeTab="0"/>
  </bookViews>
  <sheets>
    <sheet name="Und-Aufg" sheetId="1" r:id="rId1"/>
    <sheet name="Und-1 (Lö)" sheetId="2" r:id="rId2"/>
    <sheet name="Und-2 (Lö)" sheetId="3" r:id="rId3"/>
    <sheet name="Und-3 (Lö)" sheetId="4" r:id="rId4"/>
    <sheet name="Und-Druck" sheetId="5" r:id="rId5"/>
    <sheet name="Oder-Aufg" sheetId="6" r:id="rId6"/>
    <sheet name="Oder-1 (Lö)" sheetId="7" r:id="rId7"/>
    <sheet name="Oder-2 (Lö)" sheetId="8" r:id="rId8"/>
    <sheet name="Oder-Druck" sheetId="9" r:id="rId9"/>
  </sheets>
  <definedNames/>
  <calcPr fullCalcOnLoad="1"/>
</workbook>
</file>

<file path=xl/sharedStrings.xml><?xml version="1.0" encoding="utf-8"?>
<sst xmlns="http://schemas.openxmlformats.org/spreadsheetml/2006/main" count="306" uniqueCount="106">
  <si>
    <t>A</t>
  </si>
  <si>
    <t>B</t>
  </si>
  <si>
    <t>C</t>
  </si>
  <si>
    <t>D</t>
  </si>
  <si>
    <t>E</t>
  </si>
  <si>
    <t>F</t>
  </si>
  <si>
    <t>W o h n e n</t>
  </si>
  <si>
    <r>
      <t>€/Jahr</t>
    </r>
    <r>
      <rPr>
        <b/>
        <sz val="11"/>
        <color indexed="8"/>
        <rFont val="Calibri"/>
        <family val="2"/>
      </rPr>
      <t xml:space="preserve"> </t>
    </r>
  </si>
  <si>
    <r>
      <t>Kinder</t>
    </r>
    <r>
      <rPr>
        <b/>
        <sz val="11"/>
        <color indexed="8"/>
        <rFont val="Calibri"/>
        <family val="2"/>
      </rPr>
      <t xml:space="preserve"> </t>
    </r>
  </si>
  <si>
    <t>Beihilfe</t>
  </si>
  <si>
    <t>Bewohner</t>
  </si>
  <si>
    <t>Familie</t>
  </si>
  <si>
    <t>Schmid</t>
  </si>
  <si>
    <t>Kreiner</t>
  </si>
  <si>
    <t>Loos</t>
  </si>
  <si>
    <t>Jason</t>
  </si>
  <si>
    <t>Braun</t>
  </si>
  <si>
    <t>Name</t>
  </si>
  <si>
    <t>Alter</t>
  </si>
  <si>
    <t>Leistung</t>
  </si>
  <si>
    <t>Fördern</t>
  </si>
  <si>
    <t>Susanne</t>
  </si>
  <si>
    <t>Georg</t>
  </si>
  <si>
    <t>Hannes</t>
  </si>
  <si>
    <t>Stefan</t>
  </si>
  <si>
    <t>Claudia</t>
  </si>
  <si>
    <t>Erwin</t>
  </si>
  <si>
    <t>Willi</t>
  </si>
  <si>
    <t>Sylvia</t>
  </si>
  <si>
    <t>G</t>
  </si>
  <si>
    <t>H</t>
  </si>
  <si>
    <t>K F Z  -  Daten</t>
  </si>
  <si>
    <t>Marke</t>
  </si>
  <si>
    <t>PS</t>
  </si>
  <si>
    <t>Benzin</t>
  </si>
  <si>
    <t>€/Liter</t>
  </si>
  <si>
    <t>km</t>
  </si>
  <si>
    <t>l/100km</t>
  </si>
  <si>
    <t>Kosten</t>
  </si>
  <si>
    <t>Sauger</t>
  </si>
  <si>
    <t>Platzda</t>
  </si>
  <si>
    <t>Röhrer</t>
  </si>
  <si>
    <t>Crash</t>
  </si>
  <si>
    <t>Easy</t>
  </si>
  <si>
    <t>100m</t>
  </si>
  <si>
    <t>Produkt</t>
  </si>
  <si>
    <t>Weit-
sprung</t>
  </si>
  <si>
    <t>nächste
Ruinde</t>
  </si>
  <si>
    <t>Anmerkung</t>
  </si>
  <si>
    <r>
      <t xml:space="preserve">Hubraum </t>
    </r>
    <r>
      <rPr>
        <sz val="10"/>
        <color indexed="8"/>
        <rFont val="Arial"/>
        <family val="2"/>
      </rPr>
      <t>cm</t>
    </r>
    <r>
      <rPr>
        <vertAlign val="superscript"/>
        <sz val="10"/>
        <color indexed="8"/>
        <rFont val="Arial"/>
        <family val="2"/>
      </rPr>
      <t>3</t>
    </r>
  </si>
  <si>
    <t>Kfz-Lager-Analyse</t>
  </si>
  <si>
    <t>Firma</t>
  </si>
  <si>
    <t>4-Rad
Gruppen</t>
  </si>
  <si>
    <t>2-Rad
Gruppen</t>
  </si>
  <si>
    <t>Typ</t>
  </si>
  <si>
    <t>John &amp; Co. GmbH</t>
  </si>
  <si>
    <t>4-Rad-Haus Regen</t>
  </si>
  <si>
    <t>All-in-One Passau</t>
  </si>
  <si>
    <t>Davids Radhaus</t>
  </si>
  <si>
    <t>Elvis Group</t>
  </si>
  <si>
    <t>World Gregory Inc.</t>
  </si>
  <si>
    <t>Prakti-
kanten</t>
  </si>
  <si>
    <t>Betriebssportfest</t>
  </si>
  <si>
    <t>nächste
Runde</t>
  </si>
  <si>
    <t>100 m</t>
  </si>
  <si>
    <t>Anmer-
kung</t>
  </si>
  <si>
    <t>I</t>
  </si>
  <si>
    <r>
      <t>Name</t>
    </r>
    <r>
      <rPr>
        <b/>
        <sz val="10"/>
        <color indexed="8"/>
        <rFont val="Calibri"/>
        <family val="2"/>
      </rPr>
      <t xml:space="preserve"> </t>
    </r>
  </si>
  <si>
    <r>
      <t>€/Jahr</t>
    </r>
    <r>
      <rPr>
        <b/>
        <sz val="10"/>
        <color indexed="8"/>
        <rFont val="Calibri"/>
        <family val="2"/>
      </rPr>
      <t xml:space="preserve"> </t>
    </r>
  </si>
  <si>
    <r>
      <t>Kinder</t>
    </r>
    <r>
      <rPr>
        <b/>
        <sz val="10"/>
        <color indexed="8"/>
        <rFont val="Calibri"/>
        <family val="2"/>
      </rPr>
      <t xml:space="preserve"> </t>
    </r>
  </si>
  <si>
    <r>
      <t>100m</t>
    </r>
    <r>
      <rPr>
        <b/>
        <sz val="10"/>
        <color indexed="8"/>
        <rFont val="Calibri"/>
        <family val="2"/>
      </rPr>
      <t xml:space="preserve"> </t>
    </r>
  </si>
  <si>
    <r>
      <t>Hoch</t>
    </r>
    <r>
      <rPr>
        <b/>
        <sz val="10"/>
        <color indexed="8"/>
        <rFont val="Calibri"/>
        <family val="2"/>
      </rPr>
      <t xml:space="preserve"> </t>
    </r>
  </si>
  <si>
    <t>Zelle</t>
  </si>
  <si>
    <t>Lösungen:</t>
  </si>
  <si>
    <t>Formel</t>
  </si>
  <si>
    <t>D3</t>
  </si>
  <si>
    <r>
      <t>=WENN(</t>
    </r>
    <r>
      <rPr>
        <b/>
        <sz val="14"/>
        <color indexed="10"/>
        <rFont val="Calibri"/>
        <family val="2"/>
      </rPr>
      <t>ODER(C3&gt;3</t>
    </r>
    <r>
      <rPr>
        <b/>
        <sz val="14"/>
        <color indexed="8"/>
        <rFont val="Calibri"/>
        <family val="2"/>
      </rPr>
      <t>;</t>
    </r>
    <r>
      <rPr>
        <b/>
        <sz val="14"/>
        <color indexed="12"/>
        <rFont val="Calibri"/>
        <family val="2"/>
      </rPr>
      <t>E3&gt;6</t>
    </r>
    <r>
      <rPr>
        <b/>
        <sz val="14"/>
        <color indexed="10"/>
        <rFont val="Calibri"/>
        <family val="2"/>
      </rPr>
      <t>)</t>
    </r>
    <r>
      <rPr>
        <sz val="14"/>
        <color indexed="8"/>
        <rFont val="Calibri"/>
        <family val="2"/>
      </rPr>
      <t>;"GROSS";"")</t>
    </r>
  </si>
  <si>
    <t>F3</t>
  </si>
  <si>
    <r>
      <t>=WENN(</t>
    </r>
    <r>
      <rPr>
        <b/>
        <sz val="14"/>
        <color indexed="10"/>
        <rFont val="Calibri"/>
        <family val="2"/>
      </rPr>
      <t>UND(B3&lt;20000</t>
    </r>
    <r>
      <rPr>
        <b/>
        <sz val="14"/>
        <color indexed="8"/>
        <rFont val="Calibri"/>
        <family val="2"/>
      </rPr>
      <t>;</t>
    </r>
    <r>
      <rPr>
        <b/>
        <sz val="14"/>
        <color indexed="12"/>
        <rFont val="Calibri"/>
        <family val="2"/>
      </rPr>
      <t>C3&gt;=2</t>
    </r>
    <r>
      <rPr>
        <b/>
        <sz val="14"/>
        <color indexed="10"/>
        <rFont val="Calibri"/>
        <family val="2"/>
      </rPr>
      <t>)</t>
    </r>
    <r>
      <rPr>
        <sz val="14"/>
        <color indexed="8"/>
        <rFont val="Calibri"/>
        <family val="2"/>
      </rPr>
      <t>;C3*500;"")</t>
    </r>
  </si>
  <si>
    <t xml:space="preserve">Name </t>
  </si>
  <si>
    <t xml:space="preserve">100m </t>
  </si>
  <si>
    <t xml:space="preserve">Hoch </t>
  </si>
  <si>
    <t>JA</t>
  </si>
  <si>
    <t>H3</t>
  </si>
  <si>
    <t>I3</t>
  </si>
  <si>
    <r>
      <t>=WENN(</t>
    </r>
    <r>
      <rPr>
        <b/>
        <sz val="14"/>
        <color indexed="10"/>
        <rFont val="Calibri"/>
        <family val="2"/>
      </rPr>
      <t>ODER(B3&lt;13,5</t>
    </r>
    <r>
      <rPr>
        <b/>
        <sz val="14"/>
        <color indexed="8"/>
        <rFont val="Calibri"/>
        <family val="2"/>
      </rPr>
      <t>;</t>
    </r>
    <r>
      <rPr>
        <b/>
        <sz val="14"/>
        <color indexed="12"/>
        <rFont val="Calibri"/>
        <family val="2"/>
      </rPr>
      <t>F3&gt;1,5</t>
    </r>
    <r>
      <rPr>
        <b/>
        <sz val="14"/>
        <color indexed="10"/>
        <rFont val="Calibri"/>
        <family val="2"/>
      </rPr>
      <t>)</t>
    </r>
    <r>
      <rPr>
        <sz val="14"/>
        <color indexed="8"/>
        <rFont val="Calibri"/>
        <family val="2"/>
      </rPr>
      <t>;"GUT";"")</t>
    </r>
  </si>
  <si>
    <r>
      <t>=WENN(</t>
    </r>
    <r>
      <rPr>
        <b/>
        <sz val="14"/>
        <color indexed="10"/>
        <rFont val="Calibri"/>
        <family val="2"/>
      </rPr>
      <t>UND(G3&lt;18</t>
    </r>
    <r>
      <rPr>
        <b/>
        <sz val="14"/>
        <color indexed="8"/>
        <rFont val="Calibri"/>
        <family val="2"/>
      </rPr>
      <t>;</t>
    </r>
    <r>
      <rPr>
        <b/>
        <sz val="14"/>
        <color indexed="12"/>
        <rFont val="Calibri"/>
        <family val="2"/>
      </rPr>
      <t>B3&lt;12</t>
    </r>
    <r>
      <rPr>
        <b/>
        <sz val="14"/>
        <color indexed="10"/>
        <rFont val="Calibri"/>
        <family val="2"/>
      </rPr>
      <t>)</t>
    </r>
    <r>
      <rPr>
        <sz val="14"/>
        <color indexed="8"/>
        <rFont val="Calibri"/>
        <family val="2"/>
      </rPr>
      <t>;"gefördert";"")</t>
    </r>
  </si>
  <si>
    <r>
      <t>=WENN(</t>
    </r>
    <r>
      <rPr>
        <b/>
        <sz val="11"/>
        <color indexed="10"/>
        <rFont val="Calibri"/>
        <family val="2"/>
      </rPr>
      <t>ODER(C3&gt;3</t>
    </r>
    <r>
      <rPr>
        <b/>
        <sz val="11"/>
        <color indexed="8"/>
        <rFont val="Calibri"/>
        <family val="2"/>
      </rPr>
      <t>;</t>
    </r>
    <r>
      <rPr>
        <b/>
        <sz val="11"/>
        <color indexed="12"/>
        <rFont val="Calibri"/>
        <family val="2"/>
      </rPr>
      <t>E3&gt;6</t>
    </r>
    <r>
      <rPr>
        <b/>
        <sz val="11"/>
        <color indexed="10"/>
        <rFont val="Calibri"/>
        <family val="2"/>
      </rPr>
      <t>)</t>
    </r>
    <r>
      <rPr>
        <sz val="11"/>
        <color theme="1"/>
        <rFont val="Calibri"/>
        <family val="2"/>
      </rPr>
      <t>;"GROSS";"")</t>
    </r>
  </si>
  <si>
    <r>
      <t>=WENN(</t>
    </r>
    <r>
      <rPr>
        <b/>
        <sz val="11"/>
        <color indexed="10"/>
        <rFont val="Calibri"/>
        <family val="2"/>
      </rPr>
      <t>UND(B3&lt;20000</t>
    </r>
    <r>
      <rPr>
        <b/>
        <sz val="11"/>
        <color indexed="8"/>
        <rFont val="Calibri"/>
        <family val="2"/>
      </rPr>
      <t>;</t>
    </r>
    <r>
      <rPr>
        <b/>
        <sz val="11"/>
        <color indexed="12"/>
        <rFont val="Calibri"/>
        <family val="2"/>
      </rPr>
      <t>C3&gt;=2</t>
    </r>
    <r>
      <rPr>
        <b/>
        <sz val="11"/>
        <color indexed="10"/>
        <rFont val="Calibri"/>
        <family val="2"/>
      </rPr>
      <t>)</t>
    </r>
    <r>
      <rPr>
        <sz val="11"/>
        <color theme="1"/>
        <rFont val="Calibri"/>
        <family val="2"/>
      </rPr>
      <t>;C3*500;"")</t>
    </r>
  </si>
  <si>
    <r>
      <t>=WENN(</t>
    </r>
    <r>
      <rPr>
        <b/>
        <sz val="11"/>
        <color indexed="10"/>
        <rFont val="Calibri"/>
        <family val="2"/>
      </rPr>
      <t>ODER(B3&lt;13,5</t>
    </r>
    <r>
      <rPr>
        <b/>
        <sz val="11"/>
        <color indexed="8"/>
        <rFont val="Calibri"/>
        <family val="2"/>
      </rPr>
      <t>;</t>
    </r>
    <r>
      <rPr>
        <b/>
        <sz val="11"/>
        <color indexed="12"/>
        <rFont val="Calibri"/>
        <family val="2"/>
      </rPr>
      <t>F3&gt;1,5</t>
    </r>
    <r>
      <rPr>
        <b/>
        <sz val="11"/>
        <color indexed="10"/>
        <rFont val="Calibri"/>
        <family val="2"/>
      </rPr>
      <t>)</t>
    </r>
    <r>
      <rPr>
        <sz val="11"/>
        <color theme="1"/>
        <rFont val="Calibri"/>
        <family val="2"/>
      </rPr>
      <t>;"GUT";"")</t>
    </r>
  </si>
  <si>
    <r>
      <t>=WENN(</t>
    </r>
    <r>
      <rPr>
        <b/>
        <sz val="11"/>
        <color indexed="10"/>
        <rFont val="Calibri"/>
        <family val="2"/>
      </rPr>
      <t>UND(G3&lt;18</t>
    </r>
    <r>
      <rPr>
        <b/>
        <sz val="11"/>
        <color indexed="8"/>
        <rFont val="Calibri"/>
        <family val="2"/>
      </rPr>
      <t>;</t>
    </r>
    <r>
      <rPr>
        <b/>
        <sz val="11"/>
        <color indexed="12"/>
        <rFont val="Calibri"/>
        <family val="2"/>
      </rPr>
      <t>B3&lt;12</t>
    </r>
    <r>
      <rPr>
        <b/>
        <sz val="11"/>
        <color indexed="10"/>
        <rFont val="Calibri"/>
        <family val="2"/>
      </rPr>
      <t>)</t>
    </r>
    <r>
      <rPr>
        <sz val="11"/>
        <color theme="1"/>
        <rFont val="Calibri"/>
        <family val="2"/>
      </rPr>
      <t>;"gefördert";"")</t>
    </r>
  </si>
  <si>
    <t xml:space="preserve">€/Jahr </t>
  </si>
  <si>
    <t xml:space="preserve">Kinder </t>
  </si>
  <si>
    <t xml:space="preserve">wenn also nur eine von beiden Fragen mit JA beantwortet werden kann. </t>
  </si>
  <si>
    <r>
      <t xml:space="preserve">Hubraum </t>
    </r>
    <r>
      <rPr>
        <sz val="11"/>
        <color indexed="8"/>
        <rFont val="Calibri"/>
        <family val="2"/>
      </rPr>
      <t>cm</t>
    </r>
    <r>
      <rPr>
        <vertAlign val="superscript"/>
        <sz val="11"/>
        <color indexed="8"/>
        <rFont val="Calibri"/>
        <family val="2"/>
      </rPr>
      <t>3</t>
    </r>
  </si>
  <si>
    <t>Frage 1</t>
  </si>
  <si>
    <t>Frage 2</t>
  </si>
  <si>
    <t>Antwort</t>
  </si>
  <si>
    <t>Die WENN-UND-Bedingung liefert nur dann ein Ergebnis, wenn</t>
  </si>
  <si>
    <t>NEIN</t>
  </si>
  <si>
    <t>Die WENN-ODER-Bedingung liefert genau dann ein Ergebnis,</t>
  </si>
  <si>
    <r>
      <t xml:space="preserve">Hubraum </t>
    </r>
    <r>
      <rPr>
        <sz val="11"/>
        <color indexed="8"/>
        <rFont val="Arial"/>
        <family val="2"/>
      </rPr>
      <t>cm</t>
    </r>
    <r>
      <rPr>
        <vertAlign val="superscript"/>
        <sz val="11"/>
        <color indexed="8"/>
        <rFont val="Arial"/>
        <family val="2"/>
      </rPr>
      <t>3</t>
    </r>
  </si>
  <si>
    <t>zwei Voraussetzungen/Bedingungen gleichzeitig zutreffen,</t>
  </si>
  <si>
    <t xml:space="preserve">wenn also beide Fragen gleichzeitig mit JA beantwortet werden </t>
  </si>
  <si>
    <t>können.</t>
  </si>
  <si>
    <t>wenn eine von zwei Voraussetzungen/Bedingungen zutreffen,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</si>
</sst>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81">
    <font>
      <sz val="11"/>
      <color theme="1"/>
      <name val="Calibri"/>
      <family val="2"/>
    </font>
    <font>
      <sz val="11"/>
      <color indexed="8"/>
      <name val="Calibri"/>
      <family val="2"/>
    </font>
    <font>
      <b/>
      <sz val="11"/>
      <color indexed="8"/>
      <name val="Calibri"/>
      <family val="2"/>
    </font>
    <font>
      <sz val="11"/>
      <color indexed="8"/>
      <name val="Arial"/>
      <family val="2"/>
    </font>
    <font>
      <b/>
      <sz val="11"/>
      <color indexed="8"/>
      <name val="Arial"/>
      <family val="2"/>
    </font>
    <font>
      <sz val="10"/>
      <color indexed="8"/>
      <name val="Arial"/>
      <family val="2"/>
    </font>
    <font>
      <sz val="10"/>
      <color indexed="8"/>
      <name val="Calibri"/>
      <family val="2"/>
    </font>
    <font>
      <sz val="10"/>
      <color indexed="23"/>
      <name val="Arial"/>
      <family val="2"/>
    </font>
    <font>
      <vertAlign val="superscript"/>
      <sz val="10"/>
      <color indexed="8"/>
      <name val="Arial"/>
      <family val="2"/>
    </font>
    <font>
      <b/>
      <sz val="10"/>
      <color indexed="8"/>
      <name val="Arial"/>
      <family val="2"/>
    </font>
    <font>
      <b/>
      <sz val="10"/>
      <color indexed="8"/>
      <name val="Calibri"/>
      <family val="2"/>
    </font>
    <font>
      <b/>
      <sz val="14"/>
      <color indexed="8"/>
      <name val="Calibri"/>
      <family val="2"/>
    </font>
    <font>
      <sz val="14"/>
      <color indexed="8"/>
      <name val="Calibri"/>
      <family val="2"/>
    </font>
    <font>
      <sz val="11"/>
      <name val="Calibri"/>
      <family val="2"/>
    </font>
    <font>
      <b/>
      <sz val="11"/>
      <color indexed="10"/>
      <name val="Calibri"/>
      <family val="2"/>
    </font>
    <font>
      <b/>
      <sz val="11"/>
      <color indexed="12"/>
      <name val="Calibri"/>
      <family val="2"/>
    </font>
    <font>
      <b/>
      <sz val="14"/>
      <color indexed="10"/>
      <name val="Calibri"/>
      <family val="2"/>
    </font>
    <font>
      <b/>
      <sz val="14"/>
      <color indexed="12"/>
      <name val="Calibri"/>
      <family val="2"/>
    </font>
    <font>
      <b/>
      <sz val="11"/>
      <name val="Arial"/>
      <family val="2"/>
    </font>
    <font>
      <b/>
      <sz val="11"/>
      <name val="Calibri"/>
      <family val="2"/>
    </font>
    <font>
      <sz val="11"/>
      <name val="Arial"/>
      <family val="2"/>
    </font>
    <font>
      <vertAlign val="superscrip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0.5"/>
      <color indexed="8"/>
      <name val="Calibri"/>
      <family val="2"/>
    </font>
    <font>
      <sz val="10.5"/>
      <color indexed="8"/>
      <name val="Calibri"/>
      <family val="2"/>
    </font>
    <font>
      <vertAlign val="superscript"/>
      <sz val="10.5"/>
      <color indexed="8"/>
      <name val="Calibri"/>
      <family val="2"/>
    </font>
    <font>
      <u val="single"/>
      <sz val="10.5"/>
      <color indexed="8"/>
      <name val="Calibri"/>
      <family val="2"/>
    </font>
    <font>
      <b/>
      <sz val="14"/>
      <color indexed="51"/>
      <name val="Calibri"/>
      <family val="2"/>
    </font>
    <font>
      <u val="single"/>
      <sz val="11"/>
      <color indexed="8"/>
      <name val="Calibri"/>
      <family val="2"/>
    </font>
    <font>
      <sz val="11"/>
      <color indexed="9"/>
      <name val="Arial"/>
      <family val="2"/>
    </font>
    <font>
      <vertAlign val="superscript"/>
      <sz val="11"/>
      <color indexed="8"/>
      <name val="Arial"/>
      <family val="2"/>
    </font>
    <font>
      <b/>
      <sz val="10.5"/>
      <color indexed="10"/>
      <name val="Calibri"/>
      <family val="2"/>
    </font>
    <font>
      <b/>
      <sz val="10.5"/>
      <color indexed="12"/>
      <name val="Calibri"/>
      <family val="2"/>
    </font>
    <font>
      <b/>
      <sz val="10.5"/>
      <color indexed="51"/>
      <name val="Calibri"/>
      <family val="2"/>
    </font>
    <font>
      <b/>
      <sz val="11"/>
      <color indexed="9"/>
      <name val="Arial"/>
      <family val="2"/>
    </font>
    <font>
      <i/>
      <sz val="11"/>
      <color indexed="12"/>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Arial"/>
      <family val="2"/>
    </font>
    <font>
      <sz val="10"/>
      <color rgb="FF000000"/>
      <name val="Arial"/>
      <family val="2"/>
    </font>
    <font>
      <sz val="10"/>
      <color theme="1"/>
      <name val="Calibri"/>
      <family val="2"/>
    </font>
    <font>
      <sz val="10"/>
      <color rgb="FF808080"/>
      <name val="Arial"/>
      <family val="2"/>
    </font>
    <font>
      <b/>
      <sz val="11"/>
      <color rgb="FF000000"/>
      <name val="Calibri"/>
      <family val="2"/>
    </font>
    <font>
      <sz val="14"/>
      <color theme="1"/>
      <name val="Calibri"/>
      <family val="2"/>
    </font>
    <font>
      <sz val="11"/>
      <color rgb="FF000000"/>
      <name val="Calibri"/>
      <family val="2"/>
    </font>
    <font>
      <b/>
      <sz val="10"/>
      <color theme="1"/>
      <name val="Arial"/>
      <family val="2"/>
    </font>
    <font>
      <b/>
      <sz val="11"/>
      <color theme="1"/>
      <name val="Arial"/>
      <family val="2"/>
    </font>
    <font>
      <sz val="11"/>
      <color theme="0"/>
      <name val="Arial"/>
      <family val="2"/>
    </font>
    <font>
      <sz val="11"/>
      <color theme="1"/>
      <name val="Arial"/>
      <family val="2"/>
    </font>
    <font>
      <sz val="11"/>
      <color rgb="FF000000"/>
      <name val="Arial"/>
      <family val="2"/>
    </font>
    <font>
      <b/>
      <sz val="11"/>
      <color theme="0"/>
      <name val="Arial"/>
      <family val="2"/>
    </font>
    <font>
      <b/>
      <sz val="10"/>
      <color rgb="FF000000"/>
      <name val="Arial"/>
      <family val="2"/>
    </font>
    <font>
      <b/>
      <sz val="11"/>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4" tint="-0.4999699890613556"/>
        <bgColor indexed="64"/>
      </patternFill>
    </fill>
    <fill>
      <patternFill patternType="solid">
        <fgColor theme="9" tint="-0.24997000396251678"/>
        <bgColor indexed="64"/>
      </patternFill>
    </fill>
    <fill>
      <patternFill patternType="solid">
        <fgColor theme="5" tint="-0.24997000396251678"/>
        <bgColor indexed="64"/>
      </patternFill>
    </fill>
    <fill>
      <patternFill patternType="solid">
        <fgColor theme="8" tint="-0.24997000396251678"/>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808080"/>
      </left>
      <right style="thin">
        <color rgb="FF808080"/>
      </right>
      <top style="thin">
        <color rgb="FF808080"/>
      </top>
      <bottom style="thin">
        <color rgb="FF808080"/>
      </bottom>
    </border>
    <border>
      <left style="thin">
        <color rgb="FF808080"/>
      </left>
      <right/>
      <top style="thin">
        <color rgb="FF808080"/>
      </top>
      <bottom style="thin">
        <color rgb="FF808080"/>
      </bottom>
    </border>
    <border>
      <left/>
      <right style="thin">
        <color rgb="FF808080"/>
      </right>
      <top style="thin">
        <color rgb="FF808080"/>
      </top>
      <bottom style="thin">
        <color rgb="FF808080"/>
      </bottom>
    </border>
    <border>
      <left/>
      <right/>
      <top style="thin"/>
      <bottom/>
    </border>
    <border>
      <left style="thin"/>
      <right style="thin"/>
      <top style="thin"/>
      <bottom style="thin"/>
    </border>
    <border>
      <left/>
      <right/>
      <top style="thin">
        <color rgb="FF808080"/>
      </top>
      <bottom style="thin">
        <color rgb="FF808080"/>
      </bottom>
    </border>
    <border>
      <left style="thin">
        <color rgb="FF808080"/>
      </left>
      <right/>
      <top/>
      <bottom/>
    </border>
    <border>
      <left/>
      <right style="thin">
        <color rgb="FF808080"/>
      </right>
      <top/>
      <bottom/>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41" fontId="0"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28" borderId="0" applyNumberFormat="0" applyBorder="0" applyAlignment="0" applyProtection="0"/>
    <xf numFmtId="43"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159">
    <xf numFmtId="0" fontId="0" fillId="0" borderId="0" xfId="0" applyFont="1" applyAlignment="1">
      <alignment/>
    </xf>
    <xf numFmtId="0" fontId="66" fillId="0" borderId="10" xfId="0" applyFont="1" applyBorder="1" applyAlignment="1">
      <alignment horizontal="center" vertical="center" wrapText="1"/>
    </xf>
    <xf numFmtId="0" fontId="66" fillId="0" borderId="10" xfId="0" applyFont="1" applyBorder="1" applyAlignment="1">
      <alignment horizontal="right" vertical="center" wrapText="1"/>
    </xf>
    <xf numFmtId="0" fontId="66" fillId="0" borderId="10" xfId="0" applyFont="1" applyBorder="1" applyAlignment="1">
      <alignment horizontal="left" vertical="center" wrapText="1"/>
    </xf>
    <xf numFmtId="0" fontId="66" fillId="0" borderId="10" xfId="0" applyFont="1" applyFill="1" applyBorder="1" applyAlignment="1">
      <alignment horizontal="center" vertical="center" wrapText="1"/>
    </xf>
    <xf numFmtId="0" fontId="67" fillId="0" borderId="10" xfId="0" applyFont="1" applyBorder="1" applyAlignment="1">
      <alignment horizontal="center" vertical="center" wrapText="1"/>
    </xf>
    <xf numFmtId="0" fontId="68" fillId="0" borderId="10" xfId="0" applyFont="1" applyBorder="1" applyAlignment="1">
      <alignment horizontal="center" vertical="center" wrapText="1"/>
    </xf>
    <xf numFmtId="0" fontId="69" fillId="0" borderId="10" xfId="0" applyFont="1" applyBorder="1" applyAlignment="1">
      <alignment horizontal="center" vertical="center" wrapText="1"/>
    </xf>
    <xf numFmtId="0" fontId="68" fillId="0" borderId="0" xfId="0" applyFont="1" applyAlignment="1">
      <alignment/>
    </xf>
    <xf numFmtId="0" fontId="68" fillId="0" borderId="10" xfId="0" applyFont="1" applyBorder="1" applyAlignment="1">
      <alignment horizontal="right" vertical="center" wrapText="1"/>
    </xf>
    <xf numFmtId="0" fontId="68" fillId="0" borderId="11" xfId="0" applyFont="1" applyBorder="1" applyAlignment="1">
      <alignment horizontal="center" vertical="center" wrapText="1"/>
    </xf>
    <xf numFmtId="0" fontId="69" fillId="0" borderId="12" xfId="0" applyFont="1" applyBorder="1" applyAlignment="1">
      <alignment horizontal="center" vertical="center" wrapText="1"/>
    </xf>
    <xf numFmtId="0" fontId="0" fillId="0" borderId="13" xfId="0" applyBorder="1" applyAlignment="1">
      <alignment/>
    </xf>
    <xf numFmtId="3" fontId="66" fillId="0" borderId="10" xfId="0" applyNumberFormat="1" applyFont="1" applyBorder="1" applyAlignment="1">
      <alignment horizontal="right" vertical="center" wrapText="1"/>
    </xf>
    <xf numFmtId="3" fontId="66" fillId="0" borderId="10" xfId="0" applyNumberFormat="1" applyFont="1" applyBorder="1" applyAlignment="1">
      <alignment horizontal="center" vertical="center" wrapText="1"/>
    </xf>
    <xf numFmtId="3" fontId="68" fillId="0" borderId="10" xfId="0" applyNumberFormat="1" applyFont="1" applyBorder="1" applyAlignment="1">
      <alignment horizontal="center" vertical="center" wrapText="1"/>
    </xf>
    <xf numFmtId="0" fontId="0" fillId="0" borderId="0" xfId="0" applyBorder="1" applyAlignment="1">
      <alignment/>
    </xf>
    <xf numFmtId="0" fontId="70" fillId="0" borderId="0" xfId="0" applyFont="1" applyAlignment="1">
      <alignment/>
    </xf>
    <xf numFmtId="0" fontId="0" fillId="0" borderId="14" xfId="0" applyFont="1" applyFill="1" applyBorder="1" applyAlignment="1">
      <alignment horizontal="center" vertical="center" wrapText="1"/>
    </xf>
    <xf numFmtId="0" fontId="0" fillId="0" borderId="0" xfId="0" applyAlignment="1">
      <alignment vertical="center"/>
    </xf>
    <xf numFmtId="0" fontId="71" fillId="0" borderId="0" xfId="0" applyFont="1" applyAlignment="1">
      <alignment horizontal="right" vertical="center"/>
    </xf>
    <xf numFmtId="0" fontId="71" fillId="0" borderId="0" xfId="0" applyFont="1" applyAlignment="1">
      <alignment horizontal="right"/>
    </xf>
    <xf numFmtId="0" fontId="0" fillId="0" borderId="0" xfId="0" applyFont="1" applyAlignment="1">
      <alignment/>
    </xf>
    <xf numFmtId="0" fontId="0" fillId="0" borderId="0" xfId="0" applyFont="1" applyAlignment="1">
      <alignment horizontal="right" vertical="center"/>
    </xf>
    <xf numFmtId="0" fontId="0" fillId="0" borderId="0" xfId="0" applyFont="1" applyAlignment="1" quotePrefix="1">
      <alignment horizontal="left" vertical="center" indent="1"/>
    </xf>
    <xf numFmtId="0" fontId="0" fillId="0" borderId="0" xfId="0" applyFont="1" applyAlignment="1">
      <alignment vertical="center"/>
    </xf>
    <xf numFmtId="0" fontId="0" fillId="0" borderId="0" xfId="0" applyFont="1" applyAlignment="1">
      <alignment horizontal="right"/>
    </xf>
    <xf numFmtId="0" fontId="0" fillId="0" borderId="0" xfId="0" applyFont="1" applyAlignment="1" quotePrefix="1">
      <alignment horizontal="left" indent="1"/>
    </xf>
    <xf numFmtId="0" fontId="0" fillId="0" borderId="14" xfId="0" applyFont="1" applyBorder="1" applyAlignment="1">
      <alignment horizontal="center" vertical="center" wrapText="1"/>
    </xf>
    <xf numFmtId="4" fontId="0" fillId="0" borderId="14" xfId="0" applyNumberFormat="1" applyFont="1" applyBorder="1" applyAlignment="1">
      <alignment horizontal="right" vertical="center" wrapText="1"/>
    </xf>
    <xf numFmtId="0" fontId="0" fillId="0" borderId="14" xfId="0" applyFont="1" applyBorder="1" applyAlignment="1">
      <alignment horizontal="left" vertical="center" wrapText="1"/>
    </xf>
    <xf numFmtId="0" fontId="72" fillId="0" borderId="14" xfId="0" applyFont="1" applyBorder="1" applyAlignment="1">
      <alignment horizontal="center" vertical="center" wrapText="1"/>
    </xf>
    <xf numFmtId="3" fontId="0" fillId="0" borderId="14" xfId="0" applyNumberFormat="1" applyFont="1" applyBorder="1" applyAlignment="1">
      <alignment horizontal="right" vertical="center" wrapText="1"/>
    </xf>
    <xf numFmtId="0" fontId="0" fillId="0" borderId="14" xfId="0" applyFont="1" applyBorder="1" applyAlignment="1">
      <alignment horizontal="right" vertical="center" wrapText="1"/>
    </xf>
    <xf numFmtId="0" fontId="54" fillId="0" borderId="14" xfId="0" applyFont="1" applyBorder="1" applyAlignment="1">
      <alignment horizontal="left" vertical="center" wrapText="1"/>
    </xf>
    <xf numFmtId="0" fontId="54" fillId="0" borderId="14" xfId="0" applyFont="1" applyBorder="1" applyAlignment="1">
      <alignment horizontal="center" vertical="center" wrapText="1"/>
    </xf>
    <xf numFmtId="0" fontId="70" fillId="0" borderId="14" xfId="0" applyFont="1" applyBorder="1" applyAlignment="1">
      <alignment horizontal="center" vertical="center" wrapText="1"/>
    </xf>
    <xf numFmtId="0" fontId="0" fillId="0" borderId="14" xfId="0" applyFont="1" applyBorder="1" applyAlignment="1">
      <alignment vertical="center" wrapText="1"/>
    </xf>
    <xf numFmtId="3" fontId="0" fillId="0" borderId="14" xfId="0" applyNumberFormat="1" applyFont="1" applyBorder="1" applyAlignment="1">
      <alignment horizontal="center" vertical="center" wrapText="1"/>
    </xf>
    <xf numFmtId="0" fontId="0" fillId="0" borderId="14" xfId="0" applyFont="1" applyBorder="1" applyAlignment="1">
      <alignment horizontal="center"/>
    </xf>
    <xf numFmtId="0" fontId="70" fillId="33" borderId="14" xfId="0" applyFont="1" applyFill="1" applyBorder="1" applyAlignment="1">
      <alignment horizontal="center"/>
    </xf>
    <xf numFmtId="0" fontId="54" fillId="33" borderId="14" xfId="0" applyFont="1" applyFill="1" applyBorder="1" applyAlignment="1">
      <alignment horizontal="center"/>
    </xf>
    <xf numFmtId="0" fontId="54" fillId="0" borderId="14" xfId="0" applyFont="1" applyFill="1" applyBorder="1" applyAlignment="1">
      <alignment horizontal="left" vertical="center" wrapText="1"/>
    </xf>
    <xf numFmtId="0" fontId="54" fillId="0" borderId="14" xfId="0" applyFont="1" applyFill="1" applyBorder="1" applyAlignment="1">
      <alignment horizontal="center" vertical="center" wrapText="1"/>
    </xf>
    <xf numFmtId="0" fontId="0" fillId="0" borderId="14" xfId="0" applyFont="1" applyFill="1" applyBorder="1" applyAlignment="1">
      <alignment horizontal="left" vertical="center" wrapText="1"/>
    </xf>
    <xf numFmtId="3" fontId="0" fillId="0" borderId="14" xfId="0" applyNumberFormat="1" applyFont="1" applyFill="1" applyBorder="1" applyAlignment="1">
      <alignment horizontal="center" vertical="center" wrapText="1"/>
    </xf>
    <xf numFmtId="4" fontId="0" fillId="0" borderId="14" xfId="0" applyNumberFormat="1" applyFont="1" applyFill="1" applyBorder="1" applyAlignment="1">
      <alignment horizontal="right" vertical="center" wrapText="1"/>
    </xf>
    <xf numFmtId="0" fontId="54" fillId="0" borderId="0"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0" fillId="0" borderId="0" xfId="0" applyFont="1" applyAlignment="1">
      <alignment horizontal="left" indent="1"/>
    </xf>
    <xf numFmtId="0" fontId="19" fillId="0" borderId="14"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73" fillId="0" borderId="11" xfId="0" applyFont="1" applyBorder="1" applyAlignment="1">
      <alignment horizontal="center" vertical="center" wrapText="1"/>
    </xf>
    <xf numFmtId="0" fontId="73" fillId="0" borderId="15"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11" xfId="0" applyFont="1" applyFill="1" applyBorder="1" applyAlignment="1">
      <alignment horizontal="center" vertical="center" wrapText="1"/>
    </xf>
    <xf numFmtId="0" fontId="73" fillId="0" borderId="15" xfId="0" applyFont="1" applyFill="1" applyBorder="1" applyAlignment="1">
      <alignment horizontal="center" vertical="center" wrapText="1"/>
    </xf>
    <xf numFmtId="0" fontId="73" fillId="0" borderId="12" xfId="0" applyFont="1" applyFill="1" applyBorder="1" applyAlignment="1">
      <alignment horizontal="center" vertical="center" wrapText="1"/>
    </xf>
    <xf numFmtId="0" fontId="73" fillId="0" borderId="16" xfId="0" applyFont="1" applyBorder="1" applyAlignment="1">
      <alignment horizontal="center" vertical="center" wrapText="1"/>
    </xf>
    <xf numFmtId="0" fontId="73" fillId="0" borderId="0" xfId="0" applyFont="1" applyBorder="1" applyAlignment="1">
      <alignment horizontal="center" vertical="center" wrapText="1"/>
    </xf>
    <xf numFmtId="0" fontId="73" fillId="0" borderId="17"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12" xfId="0" applyFont="1" applyBorder="1" applyAlignment="1">
      <alignment horizontal="center" vertical="center" wrapText="1"/>
    </xf>
    <xf numFmtId="0" fontId="66" fillId="0" borderId="11" xfId="0" applyFont="1" applyBorder="1" applyAlignment="1">
      <alignment horizontal="left" vertical="center" wrapText="1"/>
    </xf>
    <xf numFmtId="0" fontId="66" fillId="0" borderId="12" xfId="0" applyFont="1" applyBorder="1" applyAlignment="1">
      <alignment horizontal="left" vertical="center" wrapText="1"/>
    </xf>
    <xf numFmtId="0" fontId="54" fillId="0" borderId="14" xfId="0" applyFont="1" applyBorder="1" applyAlignment="1">
      <alignment horizontal="center" vertical="center" wrapText="1"/>
    </xf>
    <xf numFmtId="0" fontId="54" fillId="0" borderId="14"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74" fillId="34" borderId="14" xfId="0" applyFont="1" applyFill="1" applyBorder="1" applyAlignment="1">
      <alignment horizontal="center" vertical="center" wrapText="1"/>
    </xf>
    <xf numFmtId="0" fontId="66" fillId="0" borderId="14" xfId="0" applyFont="1" applyBorder="1" applyAlignment="1" applyProtection="1">
      <alignment horizontal="left" vertical="center" wrapText="1"/>
      <protection locked="0"/>
    </xf>
    <xf numFmtId="0" fontId="66" fillId="0" borderId="14" xfId="0" applyFont="1" applyBorder="1" applyAlignment="1" applyProtection="1">
      <alignment horizontal="center" vertical="center" wrapText="1"/>
      <protection locked="0"/>
    </xf>
    <xf numFmtId="0" fontId="0" fillId="8" borderId="14" xfId="0" applyFill="1" applyBorder="1" applyAlignment="1" applyProtection="1">
      <alignment horizontal="center" vertical="center" wrapText="1"/>
      <protection locked="0"/>
    </xf>
    <xf numFmtId="0" fontId="0" fillId="13" borderId="14" xfId="0" applyFill="1" applyBorder="1" applyAlignment="1" applyProtection="1">
      <alignment horizontal="center" vertical="center" wrapText="1"/>
      <protection locked="0"/>
    </xf>
    <xf numFmtId="3" fontId="66" fillId="0" borderId="14" xfId="0" applyNumberFormat="1" applyFont="1" applyBorder="1" applyAlignment="1" applyProtection="1">
      <alignment horizontal="right" vertical="center" wrapText="1"/>
      <protection locked="0"/>
    </xf>
    <xf numFmtId="0" fontId="66" fillId="0" borderId="14" xfId="0" applyFont="1" applyBorder="1" applyAlignment="1" applyProtection="1">
      <alignment horizontal="right" vertical="center" wrapText="1"/>
      <protection locked="0"/>
    </xf>
    <xf numFmtId="4" fontId="0" fillId="9" borderId="14" xfId="0" applyNumberFormat="1" applyFill="1" applyBorder="1" applyAlignment="1" applyProtection="1">
      <alignment horizontal="right" vertical="center" wrapText="1"/>
      <protection locked="0"/>
    </xf>
    <xf numFmtId="0" fontId="75" fillId="35" borderId="14" xfId="0" applyFont="1" applyFill="1" applyBorder="1" applyAlignment="1">
      <alignment horizontal="center" vertical="center" wrapText="1"/>
    </xf>
    <xf numFmtId="0" fontId="75" fillId="36" borderId="14" xfId="0" applyFont="1" applyFill="1" applyBorder="1" applyAlignment="1">
      <alignment horizontal="center" vertical="center" wrapText="1"/>
    </xf>
    <xf numFmtId="0" fontId="76" fillId="34" borderId="14" xfId="0" applyFont="1" applyFill="1" applyBorder="1" applyAlignment="1">
      <alignment horizontal="left" vertical="center" wrapText="1"/>
    </xf>
    <xf numFmtId="0" fontId="76" fillId="34" borderId="14" xfId="0" applyFont="1" applyFill="1" applyBorder="1" applyAlignment="1">
      <alignment horizontal="center" vertical="center" wrapText="1"/>
    </xf>
    <xf numFmtId="0" fontId="77" fillId="34" borderId="14" xfId="0" applyFont="1" applyFill="1" applyBorder="1" applyAlignment="1">
      <alignment horizontal="center" vertical="center" wrapText="1"/>
    </xf>
    <xf numFmtId="0" fontId="75" fillId="37" borderId="14" xfId="0" applyFont="1" applyFill="1" applyBorder="1" applyAlignment="1">
      <alignment horizontal="center" vertical="center" wrapText="1"/>
    </xf>
    <xf numFmtId="0" fontId="74" fillId="34" borderId="14" xfId="0" applyFont="1" applyFill="1" applyBorder="1" applyAlignment="1" applyProtection="1">
      <alignment horizontal="center" vertical="center" wrapText="1"/>
      <protection/>
    </xf>
    <xf numFmtId="0" fontId="0" fillId="0" borderId="0" xfId="0" applyAlignment="1" applyProtection="1">
      <alignment/>
      <protection/>
    </xf>
    <xf numFmtId="0" fontId="74" fillId="34" borderId="14" xfId="0" applyFont="1" applyFill="1" applyBorder="1" applyAlignment="1" applyProtection="1">
      <alignment horizontal="left" vertical="center" wrapText="1"/>
      <protection/>
    </xf>
    <xf numFmtId="0" fontId="74" fillId="34" borderId="14" xfId="0" applyFont="1" applyFill="1" applyBorder="1" applyAlignment="1" applyProtection="1">
      <alignment horizontal="center" vertical="center" wrapText="1"/>
      <protection/>
    </xf>
    <xf numFmtId="0" fontId="75" fillId="35" borderId="14" xfId="0" applyFont="1" applyFill="1" applyBorder="1" applyAlignment="1" applyProtection="1">
      <alignment horizontal="center" vertical="center" wrapText="1"/>
      <protection/>
    </xf>
    <xf numFmtId="0" fontId="75" fillId="36" borderId="14" xfId="0" applyFont="1" applyFill="1" applyBorder="1" applyAlignment="1" applyProtection="1">
      <alignment horizontal="center" vertical="center" wrapText="1"/>
      <protection/>
    </xf>
    <xf numFmtId="0" fontId="68" fillId="0" borderId="0" xfId="0" applyFont="1" applyAlignment="1">
      <alignment/>
    </xf>
    <xf numFmtId="0" fontId="0" fillId="8" borderId="14" xfId="0" applyNumberFormat="1" applyFill="1" applyBorder="1" applyAlignment="1" applyProtection="1">
      <alignment horizontal="center" vertical="center" wrapText="1"/>
      <protection locked="0"/>
    </xf>
    <xf numFmtId="0" fontId="0" fillId="13" borderId="14" xfId="0" applyNumberFormat="1" applyFill="1" applyBorder="1" applyAlignment="1" applyProtection="1">
      <alignment horizontal="center" vertical="center" wrapText="1"/>
      <protection locked="0"/>
    </xf>
    <xf numFmtId="0" fontId="0" fillId="9" borderId="14" xfId="0" applyNumberFormat="1" applyFill="1" applyBorder="1" applyAlignment="1" applyProtection="1">
      <alignment horizontal="center" vertical="center" wrapText="1"/>
      <protection locked="0"/>
    </xf>
    <xf numFmtId="0" fontId="73" fillId="34" borderId="14" xfId="0" applyFont="1" applyFill="1" applyBorder="1" applyAlignment="1" applyProtection="1">
      <alignment horizontal="center" vertical="center" wrapText="1"/>
      <protection/>
    </xf>
    <xf numFmtId="0" fontId="68" fillId="0" borderId="0" xfId="0" applyFont="1" applyAlignment="1" applyProtection="1">
      <alignment/>
      <protection/>
    </xf>
    <xf numFmtId="0" fontId="76" fillId="34" borderId="14" xfId="0" applyFont="1" applyFill="1" applyBorder="1" applyAlignment="1" applyProtection="1">
      <alignment vertical="center" wrapText="1"/>
      <protection/>
    </xf>
    <xf numFmtId="3" fontId="76" fillId="34" borderId="14" xfId="0" applyNumberFormat="1" applyFont="1" applyFill="1" applyBorder="1" applyAlignment="1" applyProtection="1">
      <alignment horizontal="center" vertical="center" wrapText="1"/>
      <protection/>
    </xf>
    <xf numFmtId="0" fontId="75" fillId="37" borderId="14" xfId="0" applyFont="1" applyFill="1" applyBorder="1" applyAlignment="1" applyProtection="1">
      <alignment horizontal="center" vertical="center" wrapText="1"/>
      <protection/>
    </xf>
    <xf numFmtId="0" fontId="68" fillId="0" borderId="0" xfId="0" applyFont="1" applyAlignment="1" applyProtection="1">
      <alignment vertical="center" wrapText="1"/>
      <protection/>
    </xf>
    <xf numFmtId="0" fontId="66" fillId="0" borderId="14" xfId="0" applyFont="1" applyBorder="1" applyAlignment="1" applyProtection="1">
      <alignment vertical="center" wrapText="1"/>
      <protection locked="0"/>
    </xf>
    <xf numFmtId="3" fontId="66" fillId="0" borderId="14" xfId="0" applyNumberFormat="1" applyFont="1" applyBorder="1" applyAlignment="1" applyProtection="1">
      <alignment horizontal="center" vertical="center" wrapText="1"/>
      <protection locked="0"/>
    </xf>
    <xf numFmtId="0" fontId="0" fillId="0" borderId="18" xfId="0" applyFont="1" applyBorder="1" applyAlignment="1">
      <alignment/>
    </xf>
    <xf numFmtId="0" fontId="78" fillId="36" borderId="14" xfId="0" applyFont="1" applyFill="1" applyBorder="1" applyAlignment="1">
      <alignment horizontal="center" vertical="center" wrapText="1"/>
    </xf>
    <xf numFmtId="0" fontId="74" fillId="0" borderId="0" xfId="0" applyFont="1" applyFill="1" applyBorder="1" applyAlignment="1">
      <alignment horizontal="center" vertical="center"/>
    </xf>
    <xf numFmtId="0" fontId="74" fillId="34" borderId="14" xfId="0" applyFont="1" applyFill="1" applyBorder="1" applyAlignment="1">
      <alignment horizontal="center" vertical="center"/>
    </xf>
    <xf numFmtId="0" fontId="74" fillId="34" borderId="14" xfId="0" applyFont="1" applyFill="1" applyBorder="1" applyAlignment="1">
      <alignment horizontal="left" vertical="center"/>
    </xf>
    <xf numFmtId="0" fontId="74" fillId="34" borderId="14" xfId="0" applyFont="1" applyFill="1" applyBorder="1" applyAlignment="1">
      <alignment horizontal="center" vertical="center"/>
    </xf>
    <xf numFmtId="0" fontId="78" fillId="36" borderId="14" xfId="0" applyFont="1" applyFill="1" applyBorder="1" applyAlignment="1">
      <alignment horizontal="center" vertical="center"/>
    </xf>
    <xf numFmtId="0" fontId="78" fillId="35" borderId="14" xfId="0" applyFont="1" applyFill="1" applyBorder="1" applyAlignment="1">
      <alignment horizontal="center" vertical="center"/>
    </xf>
    <xf numFmtId="0" fontId="0" fillId="0" borderId="0" xfId="0" applyAlignment="1">
      <alignment/>
    </xf>
    <xf numFmtId="0" fontId="76" fillId="0" borderId="0" xfId="0" applyFont="1" applyAlignment="1">
      <alignment/>
    </xf>
    <xf numFmtId="0" fontId="76" fillId="0" borderId="0" xfId="0" applyFont="1" applyFill="1" applyBorder="1" applyAlignment="1">
      <alignment horizontal="right" vertical="center"/>
    </xf>
    <xf numFmtId="0" fontId="76" fillId="0" borderId="0" xfId="0" applyFont="1" applyAlignment="1">
      <alignment horizontal="left"/>
    </xf>
    <xf numFmtId="0" fontId="71" fillId="0" borderId="0" xfId="0" applyFont="1" applyAlignment="1" quotePrefix="1">
      <alignment horizontal="left" vertical="center"/>
    </xf>
    <xf numFmtId="0" fontId="71" fillId="0" borderId="0" xfId="0" applyFont="1" applyAlignment="1" quotePrefix="1">
      <alignment horizontal="left"/>
    </xf>
    <xf numFmtId="0" fontId="0" fillId="0" borderId="13" xfId="0" applyBorder="1" applyAlignment="1">
      <alignment/>
    </xf>
    <xf numFmtId="0" fontId="68" fillId="0" borderId="10" xfId="0" applyFont="1" applyBorder="1" applyAlignment="1">
      <alignment horizontal="center" vertical="center"/>
    </xf>
    <xf numFmtId="0" fontId="69" fillId="0" borderId="10" xfId="0" applyFont="1" applyBorder="1" applyAlignment="1">
      <alignment horizontal="center" vertical="center"/>
    </xf>
    <xf numFmtId="0" fontId="73" fillId="0" borderId="11" xfId="0" applyFont="1" applyFill="1" applyBorder="1" applyAlignment="1">
      <alignment horizontal="center" vertical="center"/>
    </xf>
    <xf numFmtId="0" fontId="73" fillId="0" borderId="15" xfId="0" applyFont="1" applyFill="1" applyBorder="1" applyAlignment="1">
      <alignment horizontal="center" vertical="center"/>
    </xf>
    <xf numFmtId="0" fontId="73" fillId="0" borderId="12" xfId="0" applyFont="1" applyFill="1" applyBorder="1" applyAlignment="1">
      <alignment horizontal="center" vertical="center"/>
    </xf>
    <xf numFmtId="0" fontId="73" fillId="0" borderId="10" xfId="0" applyFont="1" applyBorder="1" applyAlignment="1">
      <alignment horizontal="left" vertical="center"/>
    </xf>
    <xf numFmtId="0" fontId="73" fillId="0" borderId="10" xfId="0" applyFont="1" applyBorder="1" applyAlignment="1">
      <alignment horizontal="center" vertical="center"/>
    </xf>
    <xf numFmtId="0" fontId="66" fillId="0" borderId="10" xfId="0" applyFont="1" applyBorder="1" applyAlignment="1">
      <alignment horizontal="left" vertical="center"/>
    </xf>
    <xf numFmtId="3" fontId="66" fillId="0" borderId="10" xfId="0" applyNumberFormat="1" applyFont="1" applyBorder="1" applyAlignment="1">
      <alignment horizontal="center" vertical="center"/>
    </xf>
    <xf numFmtId="0" fontId="66" fillId="0" borderId="10" xfId="0" applyFont="1" applyBorder="1" applyAlignment="1">
      <alignment horizontal="center" vertical="center"/>
    </xf>
    <xf numFmtId="0" fontId="68" fillId="0" borderId="10" xfId="0" applyFont="1" applyBorder="1" applyAlignment="1">
      <alignment horizontal="right" vertical="center"/>
    </xf>
    <xf numFmtId="0" fontId="68" fillId="0" borderId="10" xfId="0" applyFont="1" applyBorder="1" applyAlignment="1">
      <alignment vertical="center"/>
    </xf>
    <xf numFmtId="0" fontId="79" fillId="0" borderId="10" xfId="0" applyFont="1" applyBorder="1" applyAlignment="1">
      <alignment horizontal="center" vertical="center"/>
    </xf>
    <xf numFmtId="0" fontId="66" fillId="0" borderId="10" xfId="0" applyFont="1" applyBorder="1" applyAlignment="1">
      <alignment horizontal="right" vertical="center"/>
    </xf>
    <xf numFmtId="0" fontId="18" fillId="34" borderId="14" xfId="0" applyFont="1" applyFill="1" applyBorder="1" applyAlignment="1">
      <alignment horizontal="center" vertical="center" wrapText="1"/>
    </xf>
    <xf numFmtId="0" fontId="18" fillId="30" borderId="14" xfId="0" applyFont="1" applyFill="1" applyBorder="1" applyAlignment="1">
      <alignment horizontal="left" vertical="center" wrapText="1"/>
    </xf>
    <xf numFmtId="0" fontId="18" fillId="30" borderId="14" xfId="0" applyFont="1" applyFill="1" applyBorder="1" applyAlignment="1">
      <alignment horizontal="center" vertical="center" wrapText="1"/>
    </xf>
    <xf numFmtId="0" fontId="74" fillId="30" borderId="14" xfId="0" applyFont="1" applyFill="1" applyBorder="1" applyAlignment="1">
      <alignment horizontal="center" vertical="center" wrapText="1"/>
    </xf>
    <xf numFmtId="0" fontId="80" fillId="30" borderId="14" xfId="0" applyFont="1" applyFill="1" applyBorder="1" applyAlignment="1">
      <alignment horizontal="center" vertical="center" wrapText="1"/>
    </xf>
    <xf numFmtId="0" fontId="78" fillId="38" borderId="14" xfId="0" applyFont="1" applyFill="1" applyBorder="1" applyAlignment="1">
      <alignment horizontal="center" vertical="center" wrapText="1"/>
    </xf>
    <xf numFmtId="0" fontId="18" fillId="34" borderId="14" xfId="0" applyFont="1" applyFill="1" applyBorder="1" applyAlignment="1">
      <alignment horizontal="center" vertical="center"/>
    </xf>
    <xf numFmtId="0" fontId="20" fillId="30" borderId="14" xfId="0" applyFont="1" applyFill="1" applyBorder="1" applyAlignment="1" applyProtection="1">
      <alignment horizontal="left" vertical="center"/>
      <protection locked="0"/>
    </xf>
    <xf numFmtId="0" fontId="20" fillId="30" borderId="14" xfId="0" applyFont="1" applyFill="1" applyBorder="1" applyAlignment="1" applyProtection="1">
      <alignment horizontal="center" vertical="center"/>
      <protection locked="0"/>
    </xf>
    <xf numFmtId="0" fontId="0" fillId="30" borderId="14" xfId="0" applyFill="1" applyBorder="1" applyAlignment="1" applyProtection="1">
      <alignment horizontal="center" vertical="center"/>
      <protection locked="0"/>
    </xf>
    <xf numFmtId="0" fontId="66" fillId="30" borderId="14" xfId="0" applyFont="1" applyFill="1" applyBorder="1" applyAlignment="1" applyProtection="1">
      <alignment horizontal="center" vertical="center"/>
      <protection locked="0"/>
    </xf>
    <xf numFmtId="0" fontId="20" fillId="0" borderId="14" xfId="0" applyFont="1" applyFill="1" applyBorder="1" applyAlignment="1" applyProtection="1">
      <alignment horizontal="center" vertical="center"/>
      <protection locked="0"/>
    </xf>
    <xf numFmtId="0" fontId="20" fillId="8" borderId="14" xfId="0" applyFont="1" applyFill="1" applyBorder="1" applyAlignment="1" applyProtection="1">
      <alignment horizontal="center" vertical="center"/>
      <protection locked="0"/>
    </xf>
    <xf numFmtId="0" fontId="20" fillId="13" borderId="14" xfId="0" applyFont="1" applyFill="1" applyBorder="1" applyAlignment="1" applyProtection="1">
      <alignment horizontal="center" vertical="center"/>
      <protection locked="0"/>
    </xf>
    <xf numFmtId="0" fontId="19" fillId="30" borderId="14" xfId="0" applyFont="1" applyFill="1" applyBorder="1" applyAlignment="1">
      <alignment horizontal="left" vertical="center" wrapText="1"/>
    </xf>
    <xf numFmtId="0" fontId="19" fillId="30" borderId="14" xfId="0" applyFont="1" applyFill="1" applyBorder="1" applyAlignment="1">
      <alignment horizontal="center" vertical="center" wrapText="1"/>
    </xf>
    <xf numFmtId="0" fontId="54" fillId="30" borderId="14" xfId="0" applyFont="1" applyFill="1" applyBorder="1" applyAlignment="1">
      <alignment horizontal="center" vertical="center" wrapText="1"/>
    </xf>
    <xf numFmtId="0" fontId="70" fillId="30" borderId="14" xfId="0" applyFont="1" applyFill="1" applyBorder="1" applyAlignment="1">
      <alignment horizontal="center" vertical="center" wrapText="1"/>
    </xf>
    <xf numFmtId="0" fontId="13" fillId="30" borderId="14" xfId="0" applyFont="1" applyFill="1" applyBorder="1" applyAlignment="1">
      <alignment horizontal="left" vertical="center" wrapText="1"/>
    </xf>
    <xf numFmtId="0" fontId="13" fillId="30" borderId="14" xfId="0" applyFont="1" applyFill="1" applyBorder="1" applyAlignment="1">
      <alignment horizontal="center" vertical="center" wrapText="1"/>
    </xf>
    <xf numFmtId="0" fontId="0" fillId="30" borderId="14" xfId="0" applyFont="1" applyFill="1" applyBorder="1" applyAlignment="1">
      <alignment horizontal="center" vertical="center" wrapText="1"/>
    </xf>
    <xf numFmtId="0" fontId="0" fillId="0" borderId="18" xfId="0" applyFont="1" applyBorder="1" applyAlignment="1">
      <alignment horizontal="right"/>
    </xf>
    <xf numFmtId="0" fontId="0" fillId="0" borderId="18" xfId="0" applyFont="1" applyBorder="1" applyAlignment="1" quotePrefix="1">
      <alignment horizontal="left" indent="1"/>
    </xf>
    <xf numFmtId="0" fontId="54" fillId="0" borderId="0" xfId="0" applyFont="1" applyAlignment="1">
      <alignment/>
    </xf>
    <xf numFmtId="0" fontId="0" fillId="0" borderId="0" xfId="0" applyFont="1" applyBorder="1" applyAlignment="1">
      <alignment/>
    </xf>
    <xf numFmtId="0" fontId="76" fillId="0" borderId="14" xfId="0" applyFont="1" applyFill="1" applyBorder="1" applyAlignment="1" applyProtection="1">
      <alignment horizontal="left" vertical="center"/>
      <protection locked="0"/>
    </xf>
    <xf numFmtId="3" fontId="76" fillId="0" borderId="14" xfId="0" applyNumberFormat="1" applyFont="1" applyFill="1" applyBorder="1" applyAlignment="1" applyProtection="1">
      <alignment horizontal="center" vertical="center"/>
      <protection locked="0"/>
    </xf>
    <xf numFmtId="0" fontId="76" fillId="0" borderId="14" xfId="0" applyFont="1" applyFill="1" applyBorder="1" applyAlignment="1" applyProtection="1">
      <alignment horizontal="center" vertical="center"/>
      <protection locked="0"/>
    </xf>
    <xf numFmtId="4" fontId="76" fillId="13" borderId="14" xfId="0" applyNumberFormat="1" applyFont="1" applyFill="1" applyBorder="1" applyAlignment="1" applyProtection="1">
      <alignment horizontal="right" vertical="center"/>
      <protection locked="0"/>
    </xf>
    <xf numFmtId="0" fontId="0" fillId="8" borderId="14" xfId="0" applyFont="1" applyFill="1" applyBorder="1" applyAlignment="1" applyProtection="1">
      <alignment horizontal="center" vertical="center"/>
      <protection locked="0"/>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171450</xdr:rowOff>
    </xdr:from>
    <xdr:to>
      <xdr:col>8</xdr:col>
      <xdr:colOff>828675</xdr:colOff>
      <xdr:row>5</xdr:row>
      <xdr:rowOff>9525</xdr:rowOff>
    </xdr:to>
    <xdr:sp>
      <xdr:nvSpPr>
        <xdr:cNvPr id="1" name="Textfeld 1"/>
        <xdr:cNvSpPr txBox="1">
          <a:spLocks noChangeArrowheads="1"/>
        </xdr:cNvSpPr>
      </xdr:nvSpPr>
      <xdr:spPr>
        <a:xfrm>
          <a:off x="0" y="171450"/>
          <a:ext cx="5610225" cy="885825"/>
        </a:xfrm>
        <a:prstGeom prst="rect">
          <a:avLst/>
        </a:prstGeom>
        <a:solidFill>
          <a:srgbClr val="FFFFFF"/>
        </a:solidFill>
        <a:ln w="9525" cmpd="sng">
          <a:noFill/>
        </a:ln>
      </xdr:spPr>
      <xdr:txBody>
        <a:bodyPr vertOverflow="clip" wrap="square" lIns="36000" tIns="0" rIns="0" bIns="0"/>
        <a:p>
          <a:pPr algn="l">
            <a:defRPr/>
          </a:pPr>
          <a:r>
            <a:rPr lang="en-US" cap="none" sz="1050" b="1" i="0" u="none" baseline="0">
              <a:solidFill>
                <a:srgbClr val="000000"/>
              </a:solidFill>
              <a:latin typeface="Calibri"/>
              <a:ea typeface="Calibri"/>
              <a:cs typeface="Calibri"/>
            </a:rPr>
            <a:t>Beispiel 1: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In der Spalte "Benzin" soll die Marke, die mehr als 50 PS und weniger als </a:t>
          </a:r>
          <a:r>
            <a:rPr lang="en-US" cap="none" sz="1050" b="0" i="0" u="none" baseline="0">
              <a:solidFill>
                <a:srgbClr val="000000"/>
              </a:solidFill>
              <a:latin typeface="Calibri"/>
              <a:ea typeface="Calibri"/>
              <a:cs typeface="Calibri"/>
            </a:rPr>
            <a:t>1100 cm</a:t>
          </a:r>
          <a:r>
            <a:rPr lang="en-US" cap="none" sz="1050" b="0" i="0" u="none" baseline="30000">
              <a:solidFill>
                <a:srgbClr val="000000"/>
              </a:solidFill>
              <a:latin typeface="Calibri"/>
              <a:ea typeface="Calibri"/>
              <a:cs typeface="Calibri"/>
            </a:rPr>
            <a:t>3</a:t>
          </a:r>
          <a:r>
            <a:rPr lang="en-US" cap="none" sz="1050" b="0" i="0" u="none" baseline="0">
              <a:solidFill>
                <a:srgbClr val="000000"/>
              </a:solidFill>
              <a:latin typeface="Calibri"/>
              <a:ea typeface="Calibri"/>
              <a:cs typeface="Calibri"/>
            </a:rPr>
            <a:t> Hubraum haben, </a:t>
          </a:r>
          <a:r>
            <a:rPr lang="en-US" cap="none" sz="1050" b="1" i="0" u="none" baseline="0">
              <a:solidFill>
                <a:srgbClr val="000000"/>
              </a:solidFill>
              <a:latin typeface="Calibri"/>
              <a:ea typeface="Calibri"/>
              <a:cs typeface="Calibri"/>
            </a:rPr>
            <a:t>SUPER PLUS</a:t>
          </a:r>
          <a:r>
            <a:rPr lang="en-US" cap="none" sz="1050" b="0" i="0" u="none" baseline="0">
              <a:solidFill>
                <a:srgbClr val="000000"/>
              </a:solidFill>
              <a:latin typeface="Calibri"/>
              <a:ea typeface="Calibri"/>
              <a:cs typeface="Calibri"/>
            </a:rPr>
            <a:t> stehen, bei den anderen Marken nur </a:t>
          </a:r>
          <a:r>
            <a:rPr lang="en-US" cap="none" sz="1050" b="1" i="0" u="none" baseline="0">
              <a:solidFill>
                <a:srgbClr val="000000"/>
              </a:solidFill>
              <a:latin typeface="Calibri"/>
              <a:ea typeface="Calibri"/>
              <a:cs typeface="Calibri"/>
            </a:rPr>
            <a:t>SUPER</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In der Spalte „€/Liter“ soll bei SUPER 1,29 € stehen, bei SUPER PLUS 1,35 €. Die „Kosten“ für die gefahrenen Kilometer [km] sind unter Bezugnahme des Verbrauchs zu berechnen.</a:t>
          </a:r>
          <a:r>
            <a:rPr lang="en-US" cap="none" sz="1050" b="0" i="0" u="none" baseline="0">
              <a:solidFill>
                <a:srgbClr val="000000"/>
              </a:solidFill>
              <a:latin typeface="Calibri"/>
              <a:ea typeface="Calibri"/>
              <a:cs typeface="Calibri"/>
            </a:rPr>
            <a:t>
</a:t>
          </a:r>
        </a:p>
      </xdr:txBody>
    </xdr:sp>
    <xdr:clientData/>
  </xdr:twoCellAnchor>
  <xdr:twoCellAnchor>
    <xdr:from>
      <xdr:col>0</xdr:col>
      <xdr:colOff>0</xdr:colOff>
      <xdr:row>15</xdr:row>
      <xdr:rowOff>0</xdr:rowOff>
    </xdr:from>
    <xdr:to>
      <xdr:col>8</xdr:col>
      <xdr:colOff>809625</xdr:colOff>
      <xdr:row>21</xdr:row>
      <xdr:rowOff>104775</xdr:rowOff>
    </xdr:to>
    <xdr:sp>
      <xdr:nvSpPr>
        <xdr:cNvPr id="2" name="Textfeld 2"/>
        <xdr:cNvSpPr txBox="1">
          <a:spLocks noChangeArrowheads="1"/>
        </xdr:cNvSpPr>
      </xdr:nvSpPr>
      <xdr:spPr>
        <a:xfrm>
          <a:off x="0" y="2847975"/>
          <a:ext cx="5591175" cy="1247775"/>
        </a:xfrm>
        <a:prstGeom prst="rect">
          <a:avLst/>
        </a:prstGeom>
        <a:solidFill>
          <a:srgbClr val="FFFFFF"/>
        </a:solidFill>
        <a:ln w="9525" cmpd="sng">
          <a:noFill/>
        </a:ln>
      </xdr:spPr>
      <xdr:txBody>
        <a:bodyPr vertOverflow="clip" wrap="square" lIns="36000" tIns="0" rIns="0" bIns="0"/>
        <a:p>
          <a:pPr algn="l">
            <a:defRPr/>
          </a:pPr>
          <a:r>
            <a:rPr lang="en-US" cap="none" sz="1050" b="1" i="0" u="none" baseline="0">
              <a:solidFill>
                <a:srgbClr val="000000"/>
              </a:solidFill>
              <a:latin typeface="Calibri"/>
              <a:ea typeface="Calibri"/>
              <a:cs typeface="Calibri"/>
            </a:rPr>
            <a:t>Beispiel 2: </a:t>
          </a:r>
          <a:r>
            <a:rPr lang="en-US" cap="none" sz="1050" b="1"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In dem</a:t>
          </a:r>
          <a:r>
            <a:rPr lang="en-US" cap="none" sz="1050" b="0" i="0" u="none" baseline="0">
              <a:solidFill>
                <a:srgbClr val="000000"/>
              </a:solidFill>
              <a:latin typeface="Calibri"/>
              <a:ea typeface="Calibri"/>
              <a:cs typeface="Calibri"/>
            </a:rPr>
            <a:t> von Ihnen organisierten Betriebssportfest gibt es einen klassischen sportlichen Zweikampf im Laufen und Springen. Aufgrund der Masse der Teilnehmer planen Sie mehrere Durchgänge in einem KO-System. </a:t>
          </a:r>
          <a:r>
            <a:rPr lang="en-US" cap="none" sz="1050" b="0" i="0" u="none" baseline="0">
              <a:solidFill>
                <a:srgbClr val="000000"/>
              </a:solidFill>
              <a:latin typeface="Calibri"/>
              <a:ea typeface="Calibri"/>
              <a:cs typeface="Calibri"/>
            </a:rPr>
            <a:t>Sie wollen eine Tabelle erzeugen, aus der man erkennen kann, dass bei dem Wettbewerb jene Teilnehmer in die nächste Runde kommen, welche 100m in weniger als 13 Sekunden gelaufen </a:t>
          </a:r>
          <a:r>
            <a:rPr lang="en-US" cap="none" sz="1050" b="0" i="0" u="sng" baseline="0">
              <a:solidFill>
                <a:srgbClr val="000000"/>
              </a:solidFill>
              <a:latin typeface="Calibri"/>
              <a:ea typeface="Calibri"/>
              <a:cs typeface="Calibri"/>
            </a:rPr>
            <a:t>und</a:t>
          </a:r>
          <a:r>
            <a:rPr lang="en-US" cap="none" sz="1050" b="0" i="0" u="none" baseline="0">
              <a:solidFill>
                <a:srgbClr val="000000"/>
              </a:solidFill>
              <a:latin typeface="Calibri"/>
              <a:ea typeface="Calibri"/>
              <a:cs typeface="Calibri"/>
            </a:rPr>
            <a:t> die weiter als 5,80m gesprungen sind. Außerdem soll in einer weiteren Spalte bei jenen Startern, die 100m unter 12 Sekunden laufen und auch weiter als 7m springen, das Wort TALENT stehen.</a:t>
          </a:r>
        </a:p>
      </xdr:txBody>
    </xdr:sp>
    <xdr:clientData/>
  </xdr:twoCellAnchor>
  <xdr:twoCellAnchor>
    <xdr:from>
      <xdr:col>0</xdr:col>
      <xdr:colOff>0</xdr:colOff>
      <xdr:row>33</xdr:row>
      <xdr:rowOff>171450</xdr:rowOff>
    </xdr:from>
    <xdr:to>
      <xdr:col>8</xdr:col>
      <xdr:colOff>809625</xdr:colOff>
      <xdr:row>41</xdr:row>
      <xdr:rowOff>76200</xdr:rowOff>
    </xdr:to>
    <xdr:sp>
      <xdr:nvSpPr>
        <xdr:cNvPr id="3" name="Textfeld 3"/>
        <xdr:cNvSpPr txBox="1">
          <a:spLocks noChangeArrowheads="1"/>
        </xdr:cNvSpPr>
      </xdr:nvSpPr>
      <xdr:spPr>
        <a:xfrm>
          <a:off x="0" y="6324600"/>
          <a:ext cx="5591175" cy="1428750"/>
        </a:xfrm>
        <a:prstGeom prst="rect">
          <a:avLst/>
        </a:prstGeom>
        <a:solidFill>
          <a:srgbClr val="FFFFFF"/>
        </a:solidFill>
        <a:ln w="9525" cmpd="sng">
          <a:noFill/>
        </a:ln>
      </xdr:spPr>
      <xdr:txBody>
        <a:bodyPr vertOverflow="clip" wrap="square" lIns="36000" tIns="0" rIns="0" bIns="0"/>
        <a:p>
          <a:pPr algn="l">
            <a:defRPr/>
          </a:pPr>
          <a:r>
            <a:rPr lang="en-US" cap="none" sz="1050" b="1" i="0" u="none" baseline="0">
              <a:solidFill>
                <a:srgbClr val="000000"/>
              </a:solidFill>
              <a:latin typeface="Calibri"/>
              <a:ea typeface="Calibri"/>
              <a:cs typeface="Calibri"/>
            </a:rPr>
            <a:t>Beispiel 3: </a:t>
          </a:r>
          <a:r>
            <a:rPr lang="en-US" cap="none" sz="1050" b="1"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Es gibt Läger ausschließlich für 4-Rad- oder 2-Rad-Fahrzeuge sowie Läger mit Ersatzteilen für alle Typen. Wer Ersatzteile für beide Typen anbietet, soll in einer Auswertung bei </a:t>
          </a:r>
          <a:r>
            <a:rPr lang="en-US" cap="none" sz="1050" b="1" i="0" u="none" baseline="0">
              <a:solidFill>
                <a:srgbClr val="000000"/>
              </a:solidFill>
              <a:latin typeface="Calibri"/>
              <a:ea typeface="Calibri"/>
              <a:cs typeface="Calibri"/>
            </a:rPr>
            <a:t>Typ</a:t>
          </a:r>
          <a:r>
            <a:rPr lang="en-US" cap="none" sz="1050" b="0" i="0" u="none" baseline="0">
              <a:solidFill>
                <a:srgbClr val="000000"/>
              </a:solidFill>
              <a:latin typeface="Calibri"/>
              <a:ea typeface="Calibri"/>
              <a:cs typeface="Calibri"/>
            </a:rPr>
            <a:t> „Typ 1“ bekommen.  Wenn ein Lager in beiden Gruppen jeweils mehr als 100 Ersatzteilarten anbietet, wollen Sie zusätzliche  Praktikanten einplanen. Berechnen Sie, wo Praktikanten eingeplant werden können. Wer nur Ersatzteile für 2-Rad-Fahrzeuge anbietet, soll in Spalte </a:t>
          </a:r>
          <a:r>
            <a:rPr lang="en-US" cap="none" sz="1050" b="1" i="0" u="none" baseline="0">
              <a:solidFill>
                <a:srgbClr val="000000"/>
              </a:solidFill>
              <a:latin typeface="Calibri"/>
              <a:ea typeface="Calibri"/>
              <a:cs typeface="Calibri"/>
            </a:rPr>
            <a:t>Produkt</a:t>
          </a:r>
          <a:r>
            <a:rPr lang="en-US" cap="none" sz="1050" b="0" i="0" u="none" baseline="0">
              <a:solidFill>
                <a:srgbClr val="000000"/>
              </a:solidFill>
              <a:latin typeface="Calibri"/>
              <a:ea typeface="Calibri"/>
              <a:cs typeface="Calibri"/>
            </a:rPr>
            <a:t> das Wort "2-Rad" stehen haben. Wer nur </a:t>
          </a:r>
          <a:r>
            <a:rPr lang="en-US" cap="none" sz="1100" b="0" i="0" u="none" baseline="0">
              <a:solidFill>
                <a:srgbClr val="000000"/>
              </a:solidFill>
              <a:latin typeface="Calibri"/>
              <a:ea typeface="Calibri"/>
              <a:cs typeface="Calibri"/>
            </a:rPr>
            <a:t>Ersatzteile für 4-Rad-Fahrzeuge anbietet, soll in Spalte Produkt das Wort "4-Rad" stehen haben.</a:t>
          </a:r>
        </a:p>
      </xdr:txBody>
    </xdr:sp>
    <xdr:clientData/>
  </xdr:twoCellAnchor>
  <xdr:twoCellAnchor editAs="oneCell">
    <xdr:from>
      <xdr:col>6</xdr:col>
      <xdr:colOff>504825</xdr:colOff>
      <xdr:row>46</xdr:row>
      <xdr:rowOff>47625</xdr:rowOff>
    </xdr:from>
    <xdr:to>
      <xdr:col>8</xdr:col>
      <xdr:colOff>790575</xdr:colOff>
      <xdr:row>51</xdr:row>
      <xdr:rowOff>152400</xdr:rowOff>
    </xdr:to>
    <xdr:pic>
      <xdr:nvPicPr>
        <xdr:cNvPr id="4" name="Grafik 4"/>
        <xdr:cNvPicPr preferRelativeResize="1">
          <a:picLocks noChangeAspect="0"/>
        </xdr:cNvPicPr>
      </xdr:nvPicPr>
      <xdr:blipFill>
        <a:blip r:embed="rId1"/>
        <a:stretch>
          <a:fillRect/>
        </a:stretch>
      </xdr:blipFill>
      <xdr:spPr>
        <a:xfrm>
          <a:off x="4095750" y="8753475"/>
          <a:ext cx="1476375" cy="914400"/>
        </a:xfrm>
        <a:prstGeom prst="rect">
          <a:avLst/>
        </a:prstGeom>
        <a:noFill/>
        <a:ln w="317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9525</xdr:rowOff>
    </xdr:from>
    <xdr:to>
      <xdr:col>7</xdr:col>
      <xdr:colOff>752475</xdr:colOff>
      <xdr:row>16</xdr:row>
      <xdr:rowOff>9525</xdr:rowOff>
    </xdr:to>
    <xdr:sp>
      <xdr:nvSpPr>
        <xdr:cNvPr id="1" name="Textfeld 2"/>
        <xdr:cNvSpPr txBox="1">
          <a:spLocks noChangeArrowheads="1"/>
        </xdr:cNvSpPr>
      </xdr:nvSpPr>
      <xdr:spPr>
        <a:xfrm>
          <a:off x="0" y="1762125"/>
          <a:ext cx="5305425" cy="1524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Formeln:</a:t>
          </a:r>
          <a:r>
            <a:rPr lang="en-US" cap="none" sz="1400" b="1"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D3:   =WENN(</a:t>
          </a:r>
          <a:r>
            <a:rPr lang="en-US" cap="none" sz="1400" b="1" i="0" u="none" baseline="0">
              <a:solidFill>
                <a:srgbClr val="FF0000"/>
              </a:solidFill>
              <a:latin typeface="Calibri"/>
              <a:ea typeface="Calibri"/>
              <a:cs typeface="Calibri"/>
            </a:rPr>
            <a:t>UND(B3&gt;50</a:t>
          </a:r>
          <a:r>
            <a:rPr lang="en-US" cap="none" sz="1400" b="1" i="0" u="none" baseline="0">
              <a:solidFill>
                <a:srgbClr val="000000"/>
              </a:solidFill>
              <a:latin typeface="Calibri"/>
              <a:ea typeface="Calibri"/>
              <a:cs typeface="Calibri"/>
            </a:rPr>
            <a:t>;</a:t>
          </a:r>
          <a:r>
            <a:rPr lang="en-US" cap="none" sz="1400" b="1" i="0" u="none" baseline="0">
              <a:solidFill>
                <a:srgbClr val="0000FF"/>
              </a:solidFill>
              <a:latin typeface="Calibri"/>
              <a:ea typeface="Calibri"/>
              <a:cs typeface="Calibri"/>
            </a:rPr>
            <a:t>C3&lt;1100</a:t>
          </a:r>
          <a:r>
            <a:rPr lang="en-US" cap="none" sz="1400" b="1" i="0" u="none" baseline="0">
              <a:solidFill>
                <a:srgbClr val="FF0000"/>
              </a:solidFill>
              <a:latin typeface="Calibri"/>
              <a:ea typeface="Calibri"/>
              <a:cs typeface="Calibri"/>
            </a:rPr>
            <a:t>)</a:t>
          </a:r>
          <a:r>
            <a:rPr lang="en-US" cap="none" sz="1400" b="0" i="0" u="none" baseline="0">
              <a:solidFill>
                <a:srgbClr val="000000"/>
              </a:solidFill>
              <a:latin typeface="Calibri"/>
              <a:ea typeface="Calibri"/>
              <a:cs typeface="Calibri"/>
            </a:rPr>
            <a:t>;"SUPER PLUS";"SUPER")</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E3:   =WENN(D3="SUPER PLUS";1,35;1,29)</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H3:  =E3*F3*G3/100</a:t>
          </a:r>
          <a:r>
            <a:rPr lang="en-US" cap="none" sz="1400" b="0" i="0" u="none" baseline="0">
              <a:solidFill>
                <a:srgbClr val="000000"/>
              </a:solidFill>
              <a:latin typeface="Calibri"/>
              <a:ea typeface="Calibri"/>
              <a:cs typeface="Calibri"/>
            </a:rPr>
            <a:t>
</a:t>
          </a:r>
        </a:p>
      </xdr:txBody>
    </xdr:sp>
    <xdr:clientData/>
  </xdr:twoCellAnchor>
  <xdr:twoCellAnchor>
    <xdr:from>
      <xdr:col>9</xdr:col>
      <xdr:colOff>28575</xdr:colOff>
      <xdr:row>0</xdr:row>
      <xdr:rowOff>28575</xdr:rowOff>
    </xdr:from>
    <xdr:to>
      <xdr:col>13</xdr:col>
      <xdr:colOff>19050</xdr:colOff>
      <xdr:row>13</xdr:row>
      <xdr:rowOff>152400</xdr:rowOff>
    </xdr:to>
    <xdr:sp>
      <xdr:nvSpPr>
        <xdr:cNvPr id="2" name="Textfeld 3"/>
        <xdr:cNvSpPr txBox="1">
          <a:spLocks noChangeArrowheads="1"/>
        </xdr:cNvSpPr>
      </xdr:nvSpPr>
      <xdr:spPr>
        <a:xfrm>
          <a:off x="5695950" y="28575"/>
          <a:ext cx="3038475" cy="2828925"/>
        </a:xfrm>
        <a:prstGeom prst="rect">
          <a:avLst/>
        </a:prstGeom>
        <a:solidFill>
          <a:srgbClr val="FFD966"/>
        </a:solidFill>
        <a:ln w="9525" cmpd="sng">
          <a:solidFill>
            <a:srgbClr val="843C0C"/>
          </a:solidFill>
          <a:headEnd type="none"/>
          <a:tailEnd type="none"/>
        </a:ln>
      </xdr:spPr>
      <xdr:txBody>
        <a:bodyPr vertOverflow="clip" wrap="square" lIns="72000" tIns="72000" rIns="72000" bIns="72000"/>
        <a:p>
          <a:pPr algn="l">
            <a:defRPr/>
          </a:pPr>
          <a:r>
            <a:rPr lang="en-US" cap="none" sz="1100" b="1" i="0" u="none" baseline="0">
              <a:solidFill>
                <a:srgbClr val="000000"/>
              </a:solidFill>
              <a:latin typeface="Calibri"/>
              <a:ea typeface="Calibri"/>
              <a:cs typeface="Calibri"/>
            </a:rPr>
            <a:t>Beispiel 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der Spalte "Benzin" soll die Marke, die mehr als 50 PS und weniger als </a:t>
          </a:r>
          <a:r>
            <a:rPr lang="en-US" cap="none" sz="1100" b="0" i="0" u="none" baseline="0">
              <a:solidFill>
                <a:srgbClr val="000000"/>
              </a:solidFill>
              <a:latin typeface="Calibri"/>
              <a:ea typeface="Calibri"/>
              <a:cs typeface="Calibri"/>
            </a:rPr>
            <a:t>1100 cm</a:t>
          </a:r>
          <a:r>
            <a:rPr lang="en-US" cap="none" sz="1100" b="0" i="0" u="none" baseline="3000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Hubraum haben, </a:t>
          </a:r>
          <a:r>
            <a:rPr lang="en-US" cap="none" sz="1100" b="1" i="0" u="none" baseline="0">
              <a:solidFill>
                <a:srgbClr val="000000"/>
              </a:solidFill>
              <a:latin typeface="Calibri"/>
              <a:ea typeface="Calibri"/>
              <a:cs typeface="Calibri"/>
            </a:rPr>
            <a:t>SUPER PLUS</a:t>
          </a:r>
          <a:r>
            <a:rPr lang="en-US" cap="none" sz="1100" b="0" i="0" u="none" baseline="0">
              <a:solidFill>
                <a:srgbClr val="000000"/>
              </a:solidFill>
              <a:latin typeface="Calibri"/>
              <a:ea typeface="Calibri"/>
              <a:cs typeface="Calibri"/>
            </a:rPr>
            <a:t> stehen, bei den anderen Marken nur </a:t>
          </a:r>
          <a:r>
            <a:rPr lang="en-US" cap="none" sz="1100" b="1" i="0" u="none" baseline="0">
              <a:solidFill>
                <a:srgbClr val="000000"/>
              </a:solidFill>
              <a:latin typeface="Calibri"/>
              <a:ea typeface="Calibri"/>
              <a:cs typeface="Calibri"/>
            </a:rPr>
            <a:t>SUPER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der Spalte „€/Liter“ soll bei SUPER 1,29 € stehen, bei SUPER PLUS 1,35 €.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Die „Kosten“ für die gefahrenen Kilometer [km] sind unter Bezugnahme des Verbrauchs zu berechnen.</a:t>
          </a:r>
          <a:r>
            <a:rPr lang="en-US" cap="none" sz="1100" b="0" i="0" u="none" baseline="0">
              <a:solidFill>
                <a:srgbClr val="000000"/>
              </a:solidFill>
              <a:latin typeface="Calibri"/>
              <a:ea typeface="Calibri"/>
              <a:cs typeface="Calibri"/>
            </a:rPr>
            <a:t>
</a:t>
          </a:r>
        </a:p>
      </xdr:txBody>
    </xdr:sp>
    <xdr:clientData fPrintsWithSheet="0"/>
  </xdr:twoCellAnchor>
  <xdr:twoCellAnchor editAs="oneCell">
    <xdr:from>
      <xdr:col>5</xdr:col>
      <xdr:colOff>476250</xdr:colOff>
      <xdr:row>11</xdr:row>
      <xdr:rowOff>9525</xdr:rowOff>
    </xdr:from>
    <xdr:to>
      <xdr:col>7</xdr:col>
      <xdr:colOff>704850</xdr:colOff>
      <xdr:row>15</xdr:row>
      <xdr:rowOff>152400</xdr:rowOff>
    </xdr:to>
    <xdr:pic>
      <xdr:nvPicPr>
        <xdr:cNvPr id="3" name="Grafik 4"/>
        <xdr:cNvPicPr preferRelativeResize="1">
          <a:picLocks noChangeAspect="0"/>
        </xdr:cNvPicPr>
      </xdr:nvPicPr>
      <xdr:blipFill>
        <a:blip r:embed="rId1"/>
        <a:stretch>
          <a:fillRect/>
        </a:stretch>
      </xdr:blipFill>
      <xdr:spPr>
        <a:xfrm>
          <a:off x="3781425" y="2333625"/>
          <a:ext cx="1476375" cy="904875"/>
        </a:xfrm>
        <a:prstGeom prst="rect">
          <a:avLst/>
        </a:prstGeom>
        <a:noFill/>
        <a:ln w="317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19050</xdr:rowOff>
    </xdr:from>
    <xdr:to>
      <xdr:col>5</xdr:col>
      <xdr:colOff>9525</xdr:colOff>
      <xdr:row>19</xdr:row>
      <xdr:rowOff>190500</xdr:rowOff>
    </xdr:to>
    <xdr:sp>
      <xdr:nvSpPr>
        <xdr:cNvPr id="1" name="Textfeld 2"/>
        <xdr:cNvSpPr txBox="1">
          <a:spLocks noChangeArrowheads="1"/>
        </xdr:cNvSpPr>
      </xdr:nvSpPr>
      <xdr:spPr>
        <a:xfrm>
          <a:off x="0" y="2305050"/>
          <a:ext cx="3676650" cy="1695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Formeln:</a:t>
          </a:r>
          <a:r>
            <a:rPr lang="en-US" cap="none" sz="1400" b="1"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C3:   =WENN(</a:t>
          </a:r>
          <a:r>
            <a:rPr lang="en-US" cap="none" sz="1400" b="1" i="0" u="none" baseline="0">
              <a:solidFill>
                <a:srgbClr val="FF0000"/>
              </a:solidFill>
              <a:latin typeface="Calibri"/>
              <a:ea typeface="Calibri"/>
              <a:cs typeface="Calibri"/>
            </a:rPr>
            <a:t>UND(B3&lt;13</a:t>
          </a:r>
          <a:r>
            <a:rPr lang="en-US" cap="none" sz="1400" b="0" i="0" u="none" baseline="0">
              <a:solidFill>
                <a:srgbClr val="000000"/>
              </a:solidFill>
              <a:latin typeface="Calibri"/>
              <a:ea typeface="Calibri"/>
              <a:cs typeface="Calibri"/>
            </a:rPr>
            <a:t>;</a:t>
          </a:r>
          <a:r>
            <a:rPr lang="en-US" cap="none" sz="1400" b="1" i="0" u="none" baseline="0">
              <a:solidFill>
                <a:srgbClr val="0000FF"/>
              </a:solidFill>
              <a:latin typeface="Calibri"/>
              <a:ea typeface="Calibri"/>
              <a:cs typeface="Calibri"/>
            </a:rPr>
            <a:t>D3&gt;5,8</a:t>
          </a:r>
          <a:r>
            <a:rPr lang="en-US" cap="none" sz="1400" b="1" i="0" u="none" baseline="0">
              <a:solidFill>
                <a:srgbClr val="FF0000"/>
              </a:solidFill>
              <a:latin typeface="Calibri"/>
              <a:ea typeface="Calibri"/>
              <a:cs typeface="Calibri"/>
            </a:rPr>
            <a:t>)</a:t>
          </a:r>
          <a:r>
            <a:rPr lang="en-US" cap="none" sz="1400" b="0" i="0" u="none" baseline="0">
              <a:solidFill>
                <a:srgbClr val="000000"/>
              </a:solidFill>
              <a:latin typeface="Calibri"/>
              <a:ea typeface="Calibri"/>
              <a:cs typeface="Calibri"/>
            </a:rPr>
            <a:t>;"JA";"")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E3:   =WENN(</a:t>
          </a:r>
          <a:r>
            <a:rPr lang="en-US" cap="none" sz="1400" b="1" i="0" u="none" baseline="0">
              <a:solidFill>
                <a:srgbClr val="FF0000"/>
              </a:solidFill>
              <a:latin typeface="Calibri"/>
              <a:ea typeface="Calibri"/>
              <a:cs typeface="Calibri"/>
            </a:rPr>
            <a:t>UND(B3&lt;12</a:t>
          </a:r>
          <a:r>
            <a:rPr lang="en-US" cap="none" sz="1400" b="0" i="0" u="none" baseline="0">
              <a:solidFill>
                <a:srgbClr val="000000"/>
              </a:solidFill>
              <a:latin typeface="Calibri"/>
              <a:ea typeface="Calibri"/>
              <a:cs typeface="Calibri"/>
            </a:rPr>
            <a:t>;</a:t>
          </a:r>
          <a:r>
            <a:rPr lang="en-US" cap="none" sz="1400" b="1" i="0" u="none" baseline="0">
              <a:solidFill>
                <a:srgbClr val="0000FF"/>
              </a:solidFill>
              <a:latin typeface="Calibri"/>
              <a:ea typeface="Calibri"/>
              <a:cs typeface="Calibri"/>
            </a:rPr>
            <a:t>D3&gt;7</a:t>
          </a:r>
          <a:r>
            <a:rPr lang="en-US" cap="none" sz="1400" b="1" i="0" u="none" baseline="0">
              <a:solidFill>
                <a:srgbClr val="FF0000"/>
              </a:solidFill>
              <a:latin typeface="Calibri"/>
              <a:ea typeface="Calibri"/>
              <a:cs typeface="Calibri"/>
            </a:rPr>
            <a:t>)</a:t>
          </a:r>
          <a:r>
            <a:rPr lang="en-US" cap="none" sz="1400" b="0" i="0" u="none" baseline="0">
              <a:solidFill>
                <a:srgbClr val="000000"/>
              </a:solidFill>
              <a:latin typeface="Calibri"/>
              <a:ea typeface="Calibri"/>
              <a:cs typeface="Calibri"/>
            </a:rPr>
            <a:t>;"Talent";"")</a:t>
          </a:r>
          <a:r>
            <a:rPr lang="en-US" cap="none" sz="1400" b="0" i="0" u="none" baseline="0">
              <a:solidFill>
                <a:srgbClr val="000000"/>
              </a:solidFill>
              <a:latin typeface="Calibri"/>
              <a:ea typeface="Calibri"/>
              <a:cs typeface="Calibri"/>
            </a:rPr>
            <a:t>
</a:t>
          </a:r>
        </a:p>
      </xdr:txBody>
    </xdr:sp>
    <xdr:clientData/>
  </xdr:twoCellAnchor>
  <xdr:twoCellAnchor editAs="oneCell">
    <xdr:from>
      <xdr:col>0</xdr:col>
      <xdr:colOff>114300</xdr:colOff>
      <xdr:row>14</xdr:row>
      <xdr:rowOff>180975</xdr:rowOff>
    </xdr:from>
    <xdr:to>
      <xdr:col>2</xdr:col>
      <xdr:colOff>257175</xdr:colOff>
      <xdr:row>19</xdr:row>
      <xdr:rowOff>123825</xdr:rowOff>
    </xdr:to>
    <xdr:pic>
      <xdr:nvPicPr>
        <xdr:cNvPr id="2" name="Grafik 4"/>
        <xdr:cNvPicPr preferRelativeResize="1">
          <a:picLocks noChangeAspect="0"/>
        </xdr:cNvPicPr>
      </xdr:nvPicPr>
      <xdr:blipFill>
        <a:blip r:embed="rId1"/>
        <a:stretch>
          <a:fillRect/>
        </a:stretch>
      </xdr:blipFill>
      <xdr:spPr>
        <a:xfrm>
          <a:off x="114300" y="3038475"/>
          <a:ext cx="1476375" cy="895350"/>
        </a:xfrm>
        <a:prstGeom prst="rect">
          <a:avLst/>
        </a:prstGeom>
        <a:noFill/>
        <a:ln w="3175" cmpd="sng">
          <a:solidFill>
            <a:srgbClr val="000000"/>
          </a:solidFill>
          <a:headEnd type="none"/>
          <a:tailEnd type="none"/>
        </a:ln>
      </xdr:spPr>
    </xdr:pic>
    <xdr:clientData/>
  </xdr:twoCellAnchor>
  <xdr:twoCellAnchor>
    <xdr:from>
      <xdr:col>5</xdr:col>
      <xdr:colOff>152400</xdr:colOff>
      <xdr:row>0</xdr:row>
      <xdr:rowOff>38100</xdr:rowOff>
    </xdr:from>
    <xdr:to>
      <xdr:col>9</xdr:col>
      <xdr:colOff>447675</xdr:colOff>
      <xdr:row>14</xdr:row>
      <xdr:rowOff>171450</xdr:rowOff>
    </xdr:to>
    <xdr:sp>
      <xdr:nvSpPr>
        <xdr:cNvPr id="3" name="Textfeld 5"/>
        <xdr:cNvSpPr txBox="1">
          <a:spLocks noChangeArrowheads="1"/>
        </xdr:cNvSpPr>
      </xdr:nvSpPr>
      <xdr:spPr>
        <a:xfrm>
          <a:off x="3819525" y="38100"/>
          <a:ext cx="3028950" cy="2990850"/>
        </a:xfrm>
        <a:prstGeom prst="rect">
          <a:avLst/>
        </a:prstGeom>
        <a:solidFill>
          <a:srgbClr val="FFD966"/>
        </a:solidFill>
        <a:ln w="9525" cmpd="sng">
          <a:solidFill>
            <a:srgbClr val="843C0C"/>
          </a:solidFill>
          <a:headEnd type="none"/>
          <a:tailEnd type="none"/>
        </a:ln>
      </xdr:spPr>
      <xdr:txBody>
        <a:bodyPr vertOverflow="clip" wrap="square" lIns="72000" tIns="72000" rIns="72000" bIns="72000"/>
        <a:p>
          <a:pPr algn="l">
            <a:defRPr/>
          </a:pPr>
          <a:r>
            <a:rPr lang="en-US" cap="none" sz="1100" b="1" i="0" u="none" baseline="0">
              <a:solidFill>
                <a:srgbClr val="000000"/>
              </a:solidFill>
              <a:latin typeface="Calibri"/>
              <a:ea typeface="Calibri"/>
              <a:cs typeface="Calibri"/>
            </a:rPr>
            <a:t>Beispiel 2: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dem</a:t>
          </a:r>
          <a:r>
            <a:rPr lang="en-US" cap="none" sz="1100" b="0" i="0" u="none" baseline="0">
              <a:solidFill>
                <a:srgbClr val="000000"/>
              </a:solidFill>
              <a:latin typeface="Calibri"/>
              <a:ea typeface="Calibri"/>
              <a:cs typeface="Calibri"/>
            </a:rPr>
            <a:t> von Ihnen organisierten Betriebssportfest gibt es einen klassischen sportlichen Zweikampf im Laufen und Springen. Aufgrund der Masse der Teilnehmer planen Sie mehrere Durchgänge in einem KO-System. </a:t>
          </a:r>
          <a:r>
            <a:rPr lang="en-US" cap="none" sz="1100" b="0" i="0" u="none" baseline="0">
              <a:solidFill>
                <a:srgbClr val="000000"/>
              </a:solidFill>
              <a:latin typeface="Calibri"/>
              <a:ea typeface="Calibri"/>
              <a:cs typeface="Calibri"/>
            </a:rPr>
            <a:t>Sie wollen eine Tabelle erzeugen, aus der man erkennen kann, dass bei dem Wettbewerb jene Teilnehmer in die nächste Runde kommen, welche 100m in weniger als 13 Sekunden gelaufen </a:t>
          </a:r>
          <a:r>
            <a:rPr lang="en-US" cap="none" sz="1100" b="0" i="0" u="sng" baseline="0">
              <a:solidFill>
                <a:srgbClr val="000000"/>
              </a:solidFill>
              <a:latin typeface="Calibri"/>
              <a:ea typeface="Calibri"/>
              <a:cs typeface="Calibri"/>
            </a:rPr>
            <a:t>und</a:t>
          </a:r>
          <a:r>
            <a:rPr lang="en-US" cap="none" sz="1100" b="0" i="0" u="none" baseline="0">
              <a:solidFill>
                <a:srgbClr val="000000"/>
              </a:solidFill>
              <a:latin typeface="Calibri"/>
              <a:ea typeface="Calibri"/>
              <a:cs typeface="Calibri"/>
            </a:rPr>
            <a:t> die weiter als 5,80m gesprungen sind.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Außerdem soll in einer weiteren Spalte bei jenen Startern, die 100m unter 12 Sekunden laufen und auch weiter als 7m springen, das Wort TALENT stehen.</a:t>
          </a:r>
          <a:r>
            <a:rPr lang="en-US" cap="none" sz="1100" b="0" i="0" u="none" baseline="0">
              <a:solidFill>
                <a:srgbClr val="000000"/>
              </a:solidFill>
              <a:latin typeface="Calibri"/>
              <a:ea typeface="Calibri"/>
              <a:cs typeface="Calibri"/>
            </a:rPr>
            <a:t>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19050</xdr:rowOff>
    </xdr:from>
    <xdr:to>
      <xdr:col>7</xdr:col>
      <xdr:colOff>19050</xdr:colOff>
      <xdr:row>20</xdr:row>
      <xdr:rowOff>57150</xdr:rowOff>
    </xdr:to>
    <xdr:sp>
      <xdr:nvSpPr>
        <xdr:cNvPr id="1" name="Textfeld 2"/>
        <xdr:cNvSpPr txBox="1">
          <a:spLocks noChangeArrowheads="1"/>
        </xdr:cNvSpPr>
      </xdr:nvSpPr>
      <xdr:spPr>
        <a:xfrm>
          <a:off x="0" y="1762125"/>
          <a:ext cx="5362575" cy="2133600"/>
        </a:xfrm>
        <a:prstGeom prst="rect">
          <a:avLst/>
        </a:prstGeom>
        <a:solidFill>
          <a:srgbClr val="FFFFFF"/>
        </a:solidFill>
        <a:ln w="9525" cmpd="sng">
          <a:solidFill>
            <a:srgbClr val="BCBCBC"/>
          </a:solidFill>
          <a:headEnd type="none"/>
          <a:tailEnd type="none"/>
        </a:ln>
      </xdr:spPr>
      <xdr:txBody>
        <a:bodyPr vertOverflow="clip" wrap="square" lIns="72000" tIns="45720" rIns="72000" bIns="45720"/>
        <a:p>
          <a:pPr algn="l">
            <a:defRPr/>
          </a:pPr>
          <a:r>
            <a:rPr lang="en-US" cap="none" sz="1400" b="1" i="0" u="none" baseline="0">
              <a:solidFill>
                <a:srgbClr val="000000"/>
              </a:solidFill>
              <a:latin typeface="Calibri"/>
              <a:ea typeface="Calibri"/>
              <a:cs typeface="Calibri"/>
            </a:rPr>
            <a:t>Formeln:</a:t>
          </a:r>
          <a:r>
            <a:rPr lang="en-US" cap="none" sz="1400" b="1"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D3:   =WENN(</a:t>
          </a:r>
          <a:r>
            <a:rPr lang="en-US" cap="none" sz="1400" b="1" i="0" u="none" baseline="0">
              <a:solidFill>
                <a:srgbClr val="FF0000"/>
              </a:solidFill>
              <a:latin typeface="Calibri"/>
              <a:ea typeface="Calibri"/>
              <a:cs typeface="Calibri"/>
            </a:rPr>
            <a:t>UND(</a:t>
          </a:r>
          <a:r>
            <a:rPr lang="en-US" cap="none" sz="1400" b="1" i="0" u="none" baseline="0">
              <a:solidFill>
                <a:srgbClr val="0000FF"/>
              </a:solidFill>
              <a:latin typeface="Calibri"/>
              <a:ea typeface="Calibri"/>
              <a:cs typeface="Calibri"/>
            </a:rPr>
            <a:t>NICHT(</a:t>
          </a:r>
          <a:r>
            <a:rPr lang="en-US" cap="none" sz="1400" b="1" i="0" u="none" baseline="0">
              <a:solidFill>
                <a:srgbClr val="FFCC00"/>
              </a:solidFill>
              <a:latin typeface="Calibri"/>
              <a:ea typeface="Calibri"/>
              <a:cs typeface="Calibri"/>
            </a:rPr>
            <a:t>ISTLEER(B3)</a:t>
          </a:r>
          <a:r>
            <a:rPr lang="en-US" cap="none" sz="1400" b="1" i="0" u="none" baseline="0">
              <a:solidFill>
                <a:srgbClr val="0000FF"/>
              </a:solidFill>
              <a:latin typeface="Calibri"/>
              <a:ea typeface="Calibri"/>
              <a:cs typeface="Calibri"/>
            </a:rPr>
            <a:t>)</a:t>
          </a:r>
          <a:r>
            <a:rPr lang="en-US" cap="none" sz="1400" b="1" i="0" u="none" baseline="0">
              <a:solidFill>
                <a:srgbClr val="000000"/>
              </a:solidFill>
              <a:latin typeface="Calibri"/>
              <a:ea typeface="Calibri"/>
              <a:cs typeface="Calibri"/>
            </a:rPr>
            <a:t>;</a:t>
          </a:r>
          <a:r>
            <a:rPr lang="en-US" cap="none" sz="1400" b="1" i="0" u="none" baseline="0">
              <a:solidFill>
                <a:srgbClr val="0000FF"/>
              </a:solidFill>
              <a:latin typeface="Calibri"/>
              <a:ea typeface="Calibri"/>
              <a:cs typeface="Calibri"/>
            </a:rPr>
            <a:t>NICHT(</a:t>
          </a:r>
          <a:r>
            <a:rPr lang="en-US" cap="none" sz="1400" b="1" i="0" u="none" baseline="0">
              <a:solidFill>
                <a:srgbClr val="FFCC00"/>
              </a:solidFill>
              <a:latin typeface="Calibri"/>
              <a:ea typeface="Calibri"/>
              <a:cs typeface="Calibri"/>
            </a:rPr>
            <a:t>ISTLEER(C3)</a:t>
          </a:r>
          <a:r>
            <a:rPr lang="en-US" cap="none" sz="1400" b="1" i="0" u="none" baseline="0">
              <a:solidFill>
                <a:srgbClr val="0000FF"/>
              </a:solidFill>
              <a:latin typeface="Calibri"/>
              <a:ea typeface="Calibri"/>
              <a:cs typeface="Calibri"/>
            </a:rPr>
            <a:t>)</a:t>
          </a:r>
          <a:r>
            <a:rPr lang="en-US" cap="none" sz="1400" b="1" i="0" u="none" baseline="0">
              <a:solidFill>
                <a:srgbClr val="FF0000"/>
              </a:solidFill>
              <a:latin typeface="Calibri"/>
              <a:ea typeface="Calibri"/>
              <a:cs typeface="Calibri"/>
            </a:rPr>
            <a:t>)</a:t>
          </a:r>
          <a:r>
            <a:rPr lang="en-US" cap="none" sz="1400" b="0" i="0" u="none" baseline="0">
              <a:solidFill>
                <a:srgbClr val="000000"/>
              </a:solidFill>
              <a:latin typeface="Calibri"/>
              <a:ea typeface="Calibri"/>
              <a:cs typeface="Calibri"/>
            </a:rPr>
            <a:t>;"Typ 1";"")
</a:t>
          </a:r>
          <a:r>
            <a:rPr lang="en-US" cap="none" sz="1400" b="0" i="0" u="none" baseline="0">
              <a:solidFill>
                <a:srgbClr val="000000"/>
              </a:solidFill>
              <a:latin typeface="Calibri"/>
              <a:ea typeface="Calibri"/>
              <a:cs typeface="Calibri"/>
            </a:rPr>
            <a:t>         =WENN(</a:t>
          </a:r>
          <a:r>
            <a:rPr lang="en-US" cap="none" sz="1400" b="1" i="0" u="none" baseline="0">
              <a:solidFill>
                <a:srgbClr val="FF0000"/>
              </a:solidFill>
              <a:latin typeface="Calibri"/>
              <a:ea typeface="Calibri"/>
              <a:cs typeface="Calibri"/>
            </a:rPr>
            <a:t>UND(B3&gt;0</a:t>
          </a:r>
          <a:r>
            <a:rPr lang="en-US" cap="none" sz="1400" b="0" i="0" u="none" baseline="0">
              <a:solidFill>
                <a:srgbClr val="000000"/>
              </a:solidFill>
              <a:latin typeface="Calibri"/>
              <a:ea typeface="Calibri"/>
              <a:cs typeface="Calibri"/>
            </a:rPr>
            <a:t>;</a:t>
          </a:r>
          <a:r>
            <a:rPr lang="en-US" cap="none" sz="1400" b="1" i="0" u="none" baseline="0">
              <a:solidFill>
                <a:srgbClr val="0000FF"/>
              </a:solidFill>
              <a:latin typeface="Calibri"/>
              <a:ea typeface="Calibri"/>
              <a:cs typeface="Calibri"/>
            </a:rPr>
            <a:t>C3&gt;0</a:t>
          </a:r>
          <a:r>
            <a:rPr lang="en-US" cap="none" sz="1400" b="1" i="0" u="none" baseline="0">
              <a:solidFill>
                <a:srgbClr val="FF0000"/>
              </a:solidFill>
              <a:latin typeface="Calibri"/>
              <a:ea typeface="Calibri"/>
              <a:cs typeface="Calibri"/>
            </a:rPr>
            <a:t>)</a:t>
          </a:r>
          <a:r>
            <a:rPr lang="en-US" cap="none" sz="1400" b="0" i="0" u="none" baseline="0">
              <a:solidFill>
                <a:srgbClr val="000000"/>
              </a:solidFill>
              <a:latin typeface="Calibri"/>
              <a:ea typeface="Calibri"/>
              <a:cs typeface="Calibri"/>
            </a:rPr>
            <a:t>;"Typ 1";"")
</a:t>
          </a:r>
          <a:r>
            <a:rPr lang="en-US" cap="none" sz="1400" b="0" i="0" u="none" baseline="0">
              <a:solidFill>
                <a:srgbClr val="000000"/>
              </a:solidFill>
              <a:latin typeface="Calibri"/>
              <a:ea typeface="Calibri"/>
              <a:cs typeface="Calibri"/>
            </a:rPr>
            <a:t>E3:    </a:t>
          </a:r>
          <a:r>
            <a:rPr lang="en-US" cap="none" sz="1400" b="0" i="0" u="none" baseline="0">
              <a:solidFill>
                <a:srgbClr val="000000"/>
              </a:solidFill>
              <a:latin typeface="Calibri"/>
              <a:ea typeface="Calibri"/>
              <a:cs typeface="Calibri"/>
            </a:rPr>
            <a:t>=WENN(</a:t>
          </a:r>
          <a:r>
            <a:rPr lang="en-US" cap="none" sz="1400" b="1" i="0" u="none" baseline="0">
              <a:solidFill>
                <a:srgbClr val="FF0000"/>
              </a:solidFill>
              <a:latin typeface="Calibri"/>
              <a:ea typeface="Calibri"/>
              <a:cs typeface="Calibri"/>
            </a:rPr>
            <a:t>UND(B3&gt;100</a:t>
          </a:r>
          <a:r>
            <a:rPr lang="en-US" cap="none" sz="1400" b="1" i="0" u="none" baseline="0">
              <a:solidFill>
                <a:srgbClr val="000000"/>
              </a:solidFill>
              <a:latin typeface="Calibri"/>
              <a:ea typeface="Calibri"/>
              <a:cs typeface="Calibri"/>
            </a:rPr>
            <a:t>;</a:t>
          </a:r>
          <a:r>
            <a:rPr lang="en-US" cap="none" sz="1400" b="1" i="0" u="none" baseline="0">
              <a:solidFill>
                <a:srgbClr val="0000FF"/>
              </a:solidFill>
              <a:latin typeface="Calibri"/>
              <a:ea typeface="Calibri"/>
              <a:cs typeface="Calibri"/>
            </a:rPr>
            <a:t>C3&gt;100</a:t>
          </a:r>
          <a:r>
            <a:rPr lang="en-US" cap="none" sz="1400" b="1" i="0" u="none" baseline="0">
              <a:solidFill>
                <a:srgbClr val="FF0000"/>
              </a:solidFill>
              <a:latin typeface="Calibri"/>
              <a:ea typeface="Calibri"/>
              <a:cs typeface="Calibri"/>
            </a:rPr>
            <a:t>)</a:t>
          </a:r>
          <a:r>
            <a:rPr lang="en-US" cap="none" sz="1400" b="0" i="0" u="none" baseline="0">
              <a:solidFill>
                <a:srgbClr val="000000"/>
              </a:solidFill>
              <a:latin typeface="Calibri"/>
              <a:ea typeface="Calibri"/>
              <a:cs typeface="Calibri"/>
            </a:rPr>
            <a:t>;"X";"")</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F3:    =WENN(</a:t>
          </a:r>
          <a:r>
            <a:rPr lang="en-US" cap="none" sz="1400" b="1" i="0" u="none" baseline="0">
              <a:solidFill>
                <a:srgbClr val="0000FF"/>
              </a:solidFill>
              <a:latin typeface="Calibri"/>
              <a:ea typeface="Calibri"/>
              <a:cs typeface="Calibri"/>
            </a:rPr>
            <a:t>ISTLEER(C3)</a:t>
          </a:r>
          <a:r>
            <a:rPr lang="en-US" cap="none" sz="1400" b="0" i="0" u="none" baseline="0">
              <a:solidFill>
                <a:srgbClr val="000000"/>
              </a:solidFill>
              <a:latin typeface="Calibri"/>
              <a:ea typeface="Calibri"/>
              <a:cs typeface="Calibri"/>
            </a:rPr>
            <a:t>;"4-Rad";WENN(</a:t>
          </a:r>
          <a:r>
            <a:rPr lang="en-US" cap="none" sz="1400" b="1" i="0" u="none" baseline="0">
              <a:solidFill>
                <a:srgbClr val="0000FF"/>
              </a:solidFill>
              <a:latin typeface="Calibri"/>
              <a:ea typeface="Calibri"/>
              <a:cs typeface="Calibri"/>
            </a:rPr>
            <a:t>ISTLEER(B3)</a:t>
          </a:r>
          <a:r>
            <a:rPr lang="en-US" cap="none" sz="1400" b="0" i="0" u="none" baseline="0">
              <a:solidFill>
                <a:srgbClr val="000000"/>
              </a:solidFill>
              <a:latin typeface="Calibri"/>
              <a:ea typeface="Calibri"/>
              <a:cs typeface="Calibri"/>
            </a:rPr>
            <a:t>;"2-Rad";""))</a:t>
          </a:r>
          <a:r>
            <a:rPr lang="en-US" cap="none" sz="1400" b="0" i="0" u="none" baseline="0">
              <a:solidFill>
                <a:srgbClr val="000000"/>
              </a:solidFill>
              <a:latin typeface="Calibri"/>
              <a:ea typeface="Calibri"/>
              <a:cs typeface="Calibri"/>
            </a:rPr>
            <a:t>
</a:t>
          </a:r>
        </a:p>
      </xdr:txBody>
    </xdr:sp>
    <xdr:clientData/>
  </xdr:twoCellAnchor>
  <xdr:twoCellAnchor>
    <xdr:from>
      <xdr:col>8</xdr:col>
      <xdr:colOff>28575</xdr:colOff>
      <xdr:row>0</xdr:row>
      <xdr:rowOff>38100</xdr:rowOff>
    </xdr:from>
    <xdr:to>
      <xdr:col>12</xdr:col>
      <xdr:colOff>19050</xdr:colOff>
      <xdr:row>16</xdr:row>
      <xdr:rowOff>66675</xdr:rowOff>
    </xdr:to>
    <xdr:sp>
      <xdr:nvSpPr>
        <xdr:cNvPr id="2" name="Textfeld 4"/>
        <xdr:cNvSpPr txBox="1">
          <a:spLocks noChangeArrowheads="1"/>
        </xdr:cNvSpPr>
      </xdr:nvSpPr>
      <xdr:spPr>
        <a:xfrm>
          <a:off x="5619750" y="38100"/>
          <a:ext cx="3038475" cy="3105150"/>
        </a:xfrm>
        <a:prstGeom prst="rect">
          <a:avLst/>
        </a:prstGeom>
        <a:solidFill>
          <a:srgbClr val="FFD966"/>
        </a:solidFill>
        <a:ln w="9525" cmpd="sng">
          <a:solidFill>
            <a:srgbClr val="843C0C"/>
          </a:solidFill>
          <a:headEnd type="none"/>
          <a:tailEnd type="none"/>
        </a:ln>
      </xdr:spPr>
      <xdr:txBody>
        <a:bodyPr vertOverflow="clip" wrap="square" lIns="72000" tIns="72000" rIns="72000" bIns="72000"/>
        <a:p>
          <a:pPr algn="l">
            <a:defRPr/>
          </a:pPr>
          <a:r>
            <a:rPr lang="en-US" cap="none" sz="1100" b="1" i="0" u="none" baseline="0">
              <a:solidFill>
                <a:srgbClr val="000000"/>
              </a:solidFill>
              <a:latin typeface="Calibri"/>
              <a:ea typeface="Calibri"/>
              <a:cs typeface="Calibri"/>
            </a:rPr>
            <a:t>Beispiel 3: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Es gibt Läger ausschließlich für 4-Rad- oder 2-Rad-Fahrzeuge sowie Läger mit Ersatzteilen für alle Typen. Wer Ersatzteile für beide Typen anbietet, soll in einer Auswertung bei </a:t>
          </a:r>
          <a:r>
            <a:rPr lang="en-US" cap="none" sz="1100" b="1" i="0" u="none" baseline="0">
              <a:solidFill>
                <a:srgbClr val="000000"/>
              </a:solidFill>
              <a:latin typeface="Calibri"/>
              <a:ea typeface="Calibri"/>
              <a:cs typeface="Calibri"/>
            </a:rPr>
            <a:t>Typ</a:t>
          </a:r>
          <a:r>
            <a:rPr lang="en-US" cap="none" sz="1100" b="0" i="0" u="none" baseline="0">
              <a:solidFill>
                <a:srgbClr val="000000"/>
              </a:solidFill>
              <a:latin typeface="Calibri"/>
              <a:ea typeface="Calibri"/>
              <a:cs typeface="Calibri"/>
            </a:rPr>
            <a:t> „Typ 1“ bekommen.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Wenn ein Lager in beiden Gruppen jeweils mehr als 100 Ersatzteilarten anbietet, wollen Sie zusätzliche  Praktikanten einplanen. Berechnen Sie, wo Praktikanten eingeplant werden können.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Wer nur Ersatzteile für 2-Rad-Fahrzeuge anbietet, soll in Spalte </a:t>
          </a:r>
          <a:r>
            <a:rPr lang="en-US" cap="none" sz="1100" b="1" i="0" u="none" baseline="0">
              <a:solidFill>
                <a:srgbClr val="000000"/>
              </a:solidFill>
              <a:latin typeface="Calibri"/>
              <a:ea typeface="Calibri"/>
              <a:cs typeface="Calibri"/>
            </a:rPr>
            <a:t>Produkt</a:t>
          </a:r>
          <a:r>
            <a:rPr lang="en-US" cap="none" sz="1100" b="0" i="0" u="none" baseline="0">
              <a:solidFill>
                <a:srgbClr val="000000"/>
              </a:solidFill>
              <a:latin typeface="Calibri"/>
              <a:ea typeface="Calibri"/>
              <a:cs typeface="Calibri"/>
            </a:rPr>
            <a:t> das Wort "2-Rad" stehen haben. Wer nur Ersatzteile für 4-Rad-Fahrzeuge anbietet, soll in Spalte Produkt das Wort "4-Rad" stehen haben.</a:t>
          </a:r>
          <a:r>
            <a:rPr lang="en-US" cap="none" sz="1100" b="0" i="0" u="none" baseline="0">
              <a:solidFill>
                <a:srgbClr val="000000"/>
              </a:solidFill>
              <a:latin typeface="Calibri"/>
              <a:ea typeface="Calibri"/>
              <a:cs typeface="Calibri"/>
            </a:rPr>
            <a:t>
</a:t>
          </a:r>
        </a:p>
      </xdr:txBody>
    </xdr:sp>
    <xdr:clientData fPrintsWithSheet="0"/>
  </xdr:twoCellAnchor>
  <xdr:twoCellAnchor editAs="oneCell">
    <xdr:from>
      <xdr:col>0</xdr:col>
      <xdr:colOff>85725</xdr:colOff>
      <xdr:row>15</xdr:row>
      <xdr:rowOff>38100</xdr:rowOff>
    </xdr:from>
    <xdr:to>
      <xdr:col>1</xdr:col>
      <xdr:colOff>304800</xdr:colOff>
      <xdr:row>19</xdr:row>
      <xdr:rowOff>171450</xdr:rowOff>
    </xdr:to>
    <xdr:pic>
      <xdr:nvPicPr>
        <xdr:cNvPr id="3" name="Grafik 5"/>
        <xdr:cNvPicPr preferRelativeResize="1">
          <a:picLocks noChangeAspect="0"/>
        </xdr:cNvPicPr>
      </xdr:nvPicPr>
      <xdr:blipFill>
        <a:blip r:embed="rId1"/>
        <a:stretch>
          <a:fillRect/>
        </a:stretch>
      </xdr:blipFill>
      <xdr:spPr>
        <a:xfrm>
          <a:off x="85725" y="2924175"/>
          <a:ext cx="1466850" cy="895350"/>
        </a:xfrm>
        <a:prstGeom prst="rect">
          <a:avLst/>
        </a:prstGeom>
        <a:noFill/>
        <a:ln w="3175"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9525</xdr:rowOff>
    </xdr:from>
    <xdr:to>
      <xdr:col>7</xdr:col>
      <xdr:colOff>657225</xdr:colOff>
      <xdr:row>12</xdr:row>
      <xdr:rowOff>76200</xdr:rowOff>
    </xdr:to>
    <xdr:sp>
      <xdr:nvSpPr>
        <xdr:cNvPr id="1" name="Textfeld 1"/>
        <xdr:cNvSpPr txBox="1">
          <a:spLocks noChangeArrowheads="1"/>
        </xdr:cNvSpPr>
      </xdr:nvSpPr>
      <xdr:spPr>
        <a:xfrm>
          <a:off x="0" y="1666875"/>
          <a:ext cx="5743575" cy="8286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Formeln:</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D3:   =WENN(</a:t>
          </a:r>
          <a:r>
            <a:rPr lang="en-US" cap="none" sz="1100" b="1" i="0" u="none" baseline="0">
              <a:solidFill>
                <a:srgbClr val="FF0000"/>
              </a:solidFill>
              <a:latin typeface="Calibri"/>
              <a:ea typeface="Calibri"/>
              <a:cs typeface="Calibri"/>
            </a:rPr>
            <a:t>UND(B3&gt;50</a:t>
          </a:r>
          <a:r>
            <a:rPr lang="en-US" cap="none" sz="1100" b="1" i="0" u="none" baseline="0">
              <a:solidFill>
                <a:srgbClr val="000000"/>
              </a:solidFill>
              <a:latin typeface="Calibri"/>
              <a:ea typeface="Calibri"/>
              <a:cs typeface="Calibri"/>
            </a:rPr>
            <a:t>;</a:t>
          </a:r>
          <a:r>
            <a:rPr lang="en-US" cap="none" sz="1100" b="1" i="0" u="none" baseline="0">
              <a:solidFill>
                <a:srgbClr val="0000FF"/>
              </a:solidFill>
              <a:latin typeface="Calibri"/>
              <a:ea typeface="Calibri"/>
              <a:cs typeface="Calibri"/>
            </a:rPr>
            <a:t>C3&lt;1100</a:t>
          </a:r>
          <a:r>
            <a:rPr lang="en-US" cap="none" sz="1100" b="1" i="0" u="none" baseline="0">
              <a:solidFill>
                <a:srgbClr val="FF0000"/>
              </a:solidFill>
              <a:latin typeface="Calibri"/>
              <a:ea typeface="Calibri"/>
              <a:cs typeface="Calibri"/>
            </a:rPr>
            <a:t>)</a:t>
          </a:r>
          <a:r>
            <a:rPr lang="en-US" cap="none" sz="1100" b="0" i="0" u="none" baseline="0">
              <a:solidFill>
                <a:srgbClr val="000000"/>
              </a:solidFill>
              <a:latin typeface="Calibri"/>
              <a:ea typeface="Calibri"/>
              <a:cs typeface="Calibri"/>
            </a:rPr>
            <a:t>;"SUPER PLUS";"SUPER")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E3:   =WENN(D3="SUPER PLUS";1,35;1,29)</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H3:  =E3*F3*G3/100</a:t>
          </a:r>
          <a:r>
            <a:rPr lang="en-US" cap="none" sz="1100" b="0" i="0" u="none" baseline="0">
              <a:solidFill>
                <a:srgbClr val="000000"/>
              </a:solidFill>
              <a:latin typeface="Calibri"/>
              <a:ea typeface="Calibri"/>
              <a:cs typeface="Calibri"/>
            </a:rPr>
            <a:t>
</a:t>
          </a:r>
        </a:p>
      </xdr:txBody>
    </xdr:sp>
    <xdr:clientData/>
  </xdr:twoCellAnchor>
  <xdr:twoCellAnchor>
    <xdr:from>
      <xdr:col>0</xdr:col>
      <xdr:colOff>0</xdr:colOff>
      <xdr:row>24</xdr:row>
      <xdr:rowOff>9525</xdr:rowOff>
    </xdr:from>
    <xdr:to>
      <xdr:col>4</xdr:col>
      <xdr:colOff>323850</xdr:colOff>
      <xdr:row>27</xdr:row>
      <xdr:rowOff>85725</xdr:rowOff>
    </xdr:to>
    <xdr:sp>
      <xdr:nvSpPr>
        <xdr:cNvPr id="2" name="Textfeld 5"/>
        <xdr:cNvSpPr txBox="1">
          <a:spLocks noChangeArrowheads="1"/>
        </xdr:cNvSpPr>
      </xdr:nvSpPr>
      <xdr:spPr>
        <a:xfrm>
          <a:off x="0" y="4791075"/>
          <a:ext cx="3667125" cy="647700"/>
        </a:xfrm>
        <a:prstGeom prst="rect">
          <a:avLst/>
        </a:prstGeom>
        <a:solidFill>
          <a:srgbClr val="FFFFFF"/>
        </a:solidFill>
        <a:ln w="9525" cmpd="sng">
          <a:noFill/>
        </a:ln>
      </xdr:spPr>
      <xdr:txBody>
        <a:bodyPr vertOverflow="clip" wrap="square"/>
        <a:p>
          <a:pPr algn="l">
            <a:defRPr/>
          </a:pPr>
          <a:r>
            <a:rPr lang="en-US" cap="none" sz="1050" b="1" i="0" u="none" baseline="0">
              <a:solidFill>
                <a:srgbClr val="000000"/>
              </a:solidFill>
              <a:latin typeface="Calibri"/>
              <a:ea typeface="Calibri"/>
              <a:cs typeface="Calibri"/>
            </a:rPr>
            <a:t>Formeln:</a:t>
          </a:r>
          <a:r>
            <a:rPr lang="en-US" cap="none" sz="1050" b="1"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C3:   =WENN(</a:t>
          </a:r>
          <a:r>
            <a:rPr lang="en-US" cap="none" sz="1050" b="1" i="0" u="none" baseline="0">
              <a:solidFill>
                <a:srgbClr val="FF0000"/>
              </a:solidFill>
              <a:latin typeface="Calibri"/>
              <a:ea typeface="Calibri"/>
              <a:cs typeface="Calibri"/>
            </a:rPr>
            <a:t>UND(B3&lt;13</a:t>
          </a:r>
          <a:r>
            <a:rPr lang="en-US" cap="none" sz="1050" b="0" i="0" u="none" baseline="0">
              <a:solidFill>
                <a:srgbClr val="000000"/>
              </a:solidFill>
              <a:latin typeface="Calibri"/>
              <a:ea typeface="Calibri"/>
              <a:cs typeface="Calibri"/>
            </a:rPr>
            <a:t>;</a:t>
          </a:r>
          <a:r>
            <a:rPr lang="en-US" cap="none" sz="1050" b="1" i="0" u="none" baseline="0">
              <a:solidFill>
                <a:srgbClr val="0000FF"/>
              </a:solidFill>
              <a:latin typeface="Calibri"/>
              <a:ea typeface="Calibri"/>
              <a:cs typeface="Calibri"/>
            </a:rPr>
            <a:t>D3&gt;5,8</a:t>
          </a:r>
          <a:r>
            <a:rPr lang="en-US" cap="none" sz="1050" b="1" i="0" u="none" baseline="0">
              <a:solidFill>
                <a:srgbClr val="FF0000"/>
              </a:solidFill>
              <a:latin typeface="Calibri"/>
              <a:ea typeface="Calibri"/>
              <a:cs typeface="Calibri"/>
            </a:rPr>
            <a:t>)</a:t>
          </a:r>
          <a:r>
            <a:rPr lang="en-US" cap="none" sz="1050" b="0" i="0" u="none" baseline="0">
              <a:solidFill>
                <a:srgbClr val="000000"/>
              </a:solidFill>
              <a:latin typeface="Calibri"/>
              <a:ea typeface="Calibri"/>
              <a:cs typeface="Calibri"/>
            </a:rPr>
            <a:t>;"JA";"")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E3:   =WENN(</a:t>
          </a:r>
          <a:r>
            <a:rPr lang="en-US" cap="none" sz="1050" b="1" i="0" u="none" baseline="0">
              <a:solidFill>
                <a:srgbClr val="FF0000"/>
              </a:solidFill>
              <a:latin typeface="Calibri"/>
              <a:ea typeface="Calibri"/>
              <a:cs typeface="Calibri"/>
            </a:rPr>
            <a:t>UND(B3&lt;12</a:t>
          </a:r>
          <a:r>
            <a:rPr lang="en-US" cap="none" sz="1050" b="0" i="0" u="none" baseline="0">
              <a:solidFill>
                <a:srgbClr val="000000"/>
              </a:solidFill>
              <a:latin typeface="Calibri"/>
              <a:ea typeface="Calibri"/>
              <a:cs typeface="Calibri"/>
            </a:rPr>
            <a:t>;</a:t>
          </a:r>
          <a:r>
            <a:rPr lang="en-US" cap="none" sz="1050" b="1" i="0" u="none" baseline="0">
              <a:solidFill>
                <a:srgbClr val="0000FF"/>
              </a:solidFill>
              <a:latin typeface="Calibri"/>
              <a:ea typeface="Calibri"/>
              <a:cs typeface="Calibri"/>
            </a:rPr>
            <a:t>D3&gt;7</a:t>
          </a:r>
          <a:r>
            <a:rPr lang="en-US" cap="none" sz="1050" b="1" i="0" u="none" baseline="0">
              <a:solidFill>
                <a:srgbClr val="FF0000"/>
              </a:solidFill>
              <a:latin typeface="Calibri"/>
              <a:ea typeface="Calibri"/>
              <a:cs typeface="Calibri"/>
            </a:rPr>
            <a:t>)</a:t>
          </a:r>
          <a:r>
            <a:rPr lang="en-US" cap="none" sz="1050" b="0" i="0" u="none" baseline="0">
              <a:solidFill>
                <a:srgbClr val="000000"/>
              </a:solidFill>
              <a:latin typeface="Calibri"/>
              <a:ea typeface="Calibri"/>
              <a:cs typeface="Calibri"/>
            </a:rPr>
            <a:t>;"Talent";"")</a:t>
          </a:r>
          <a:r>
            <a:rPr lang="en-US" cap="none" sz="1050" b="0" i="0" u="none" baseline="0">
              <a:solidFill>
                <a:srgbClr val="000000"/>
              </a:solidFill>
              <a:latin typeface="Calibri"/>
              <a:ea typeface="Calibri"/>
              <a:cs typeface="Calibri"/>
            </a:rPr>
            <a:t>
</a:t>
          </a:r>
        </a:p>
      </xdr:txBody>
    </xdr:sp>
    <xdr:clientData/>
  </xdr:twoCellAnchor>
  <xdr:twoCellAnchor>
    <xdr:from>
      <xdr:col>0</xdr:col>
      <xdr:colOff>0</xdr:colOff>
      <xdr:row>36</xdr:row>
      <xdr:rowOff>47625</xdr:rowOff>
    </xdr:from>
    <xdr:to>
      <xdr:col>7</xdr:col>
      <xdr:colOff>266700</xdr:colOff>
      <xdr:row>41</xdr:row>
      <xdr:rowOff>152400</xdr:rowOff>
    </xdr:to>
    <xdr:sp>
      <xdr:nvSpPr>
        <xdr:cNvPr id="3" name="Textfeld 6"/>
        <xdr:cNvSpPr txBox="1">
          <a:spLocks noChangeArrowheads="1"/>
        </xdr:cNvSpPr>
      </xdr:nvSpPr>
      <xdr:spPr>
        <a:xfrm>
          <a:off x="0" y="7162800"/>
          <a:ext cx="5353050" cy="942975"/>
        </a:xfrm>
        <a:prstGeom prst="rect">
          <a:avLst/>
        </a:prstGeom>
        <a:solidFill>
          <a:srgbClr val="FFFFFF"/>
        </a:solidFill>
        <a:ln w="9525" cmpd="sng">
          <a:noFill/>
        </a:ln>
      </xdr:spPr>
      <xdr:txBody>
        <a:bodyPr vertOverflow="clip" wrap="square" lIns="72000" tIns="45720" rIns="72000" bIns="45720"/>
        <a:p>
          <a:pPr algn="l">
            <a:defRPr/>
          </a:pPr>
          <a:r>
            <a:rPr lang="en-US" cap="none" sz="1050" b="1" i="0" u="none" baseline="0">
              <a:solidFill>
                <a:srgbClr val="000000"/>
              </a:solidFill>
              <a:latin typeface="Calibri"/>
              <a:ea typeface="Calibri"/>
              <a:cs typeface="Calibri"/>
            </a:rPr>
            <a:t>Formeln:</a:t>
          </a:r>
          <a:r>
            <a:rPr lang="en-US" cap="none" sz="1050" b="1"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D3:   =WENN(</a:t>
          </a:r>
          <a:r>
            <a:rPr lang="en-US" cap="none" sz="1050" b="1" i="0" u="none" baseline="0">
              <a:solidFill>
                <a:srgbClr val="FF0000"/>
              </a:solidFill>
              <a:latin typeface="Calibri"/>
              <a:ea typeface="Calibri"/>
              <a:cs typeface="Calibri"/>
            </a:rPr>
            <a:t>UND(</a:t>
          </a:r>
          <a:r>
            <a:rPr lang="en-US" cap="none" sz="1050" b="1" i="0" u="none" baseline="0">
              <a:solidFill>
                <a:srgbClr val="0000FF"/>
              </a:solidFill>
              <a:latin typeface="Calibri"/>
              <a:ea typeface="Calibri"/>
              <a:cs typeface="Calibri"/>
            </a:rPr>
            <a:t>NICHT(</a:t>
          </a:r>
          <a:r>
            <a:rPr lang="en-US" cap="none" sz="1050" b="1" i="0" u="none" baseline="0">
              <a:solidFill>
                <a:srgbClr val="FFCC00"/>
              </a:solidFill>
              <a:latin typeface="Calibri"/>
              <a:ea typeface="Calibri"/>
              <a:cs typeface="Calibri"/>
            </a:rPr>
            <a:t>ISTLEER(B3)</a:t>
          </a:r>
          <a:r>
            <a:rPr lang="en-US" cap="none" sz="1050" b="1" i="0" u="none" baseline="0">
              <a:solidFill>
                <a:srgbClr val="0000FF"/>
              </a:solidFill>
              <a:latin typeface="Calibri"/>
              <a:ea typeface="Calibri"/>
              <a:cs typeface="Calibri"/>
            </a:rPr>
            <a:t>)</a:t>
          </a:r>
          <a:r>
            <a:rPr lang="en-US" cap="none" sz="1050" b="1" i="0" u="none" baseline="0">
              <a:solidFill>
                <a:srgbClr val="000000"/>
              </a:solidFill>
              <a:latin typeface="Calibri"/>
              <a:ea typeface="Calibri"/>
              <a:cs typeface="Calibri"/>
            </a:rPr>
            <a:t>;</a:t>
          </a:r>
          <a:r>
            <a:rPr lang="en-US" cap="none" sz="1050" b="1" i="0" u="none" baseline="0">
              <a:solidFill>
                <a:srgbClr val="0000FF"/>
              </a:solidFill>
              <a:latin typeface="Calibri"/>
              <a:ea typeface="Calibri"/>
              <a:cs typeface="Calibri"/>
            </a:rPr>
            <a:t>NICHT(</a:t>
          </a:r>
          <a:r>
            <a:rPr lang="en-US" cap="none" sz="1050" b="1" i="0" u="none" baseline="0">
              <a:solidFill>
                <a:srgbClr val="FFCC00"/>
              </a:solidFill>
              <a:latin typeface="Calibri"/>
              <a:ea typeface="Calibri"/>
              <a:cs typeface="Calibri"/>
            </a:rPr>
            <a:t>ISTLEER(C3)</a:t>
          </a:r>
          <a:r>
            <a:rPr lang="en-US" cap="none" sz="1050" b="1" i="0" u="none" baseline="0">
              <a:solidFill>
                <a:srgbClr val="0000FF"/>
              </a:solidFill>
              <a:latin typeface="Calibri"/>
              <a:ea typeface="Calibri"/>
              <a:cs typeface="Calibri"/>
            </a:rPr>
            <a:t>)</a:t>
          </a:r>
          <a:r>
            <a:rPr lang="en-US" cap="none" sz="1050" b="1" i="0" u="none" baseline="0">
              <a:solidFill>
                <a:srgbClr val="FF0000"/>
              </a:solidFill>
              <a:latin typeface="Calibri"/>
              <a:ea typeface="Calibri"/>
              <a:cs typeface="Calibri"/>
            </a:rPr>
            <a:t>)</a:t>
          </a:r>
          <a:r>
            <a:rPr lang="en-US" cap="none" sz="1050" b="0" i="0" u="none" baseline="0">
              <a:solidFill>
                <a:srgbClr val="000000"/>
              </a:solidFill>
              <a:latin typeface="Calibri"/>
              <a:ea typeface="Calibri"/>
              <a:cs typeface="Calibri"/>
            </a:rPr>
            <a:t>;"Typ 1";"")
</a:t>
          </a:r>
          <a:r>
            <a:rPr lang="en-US" cap="none" sz="1050" b="0" i="0" u="none" baseline="0">
              <a:solidFill>
                <a:srgbClr val="000000"/>
              </a:solidFill>
              <a:latin typeface="Calibri"/>
              <a:ea typeface="Calibri"/>
              <a:cs typeface="Calibri"/>
            </a:rPr>
            <a:t>         =WENN(</a:t>
          </a:r>
          <a:r>
            <a:rPr lang="en-US" cap="none" sz="1050" b="1" i="0" u="none" baseline="0">
              <a:solidFill>
                <a:srgbClr val="FF0000"/>
              </a:solidFill>
              <a:latin typeface="Calibri"/>
              <a:ea typeface="Calibri"/>
              <a:cs typeface="Calibri"/>
            </a:rPr>
            <a:t>UND(B3&gt;0</a:t>
          </a:r>
          <a:r>
            <a:rPr lang="en-US" cap="none" sz="1050" b="0" i="0" u="none" baseline="0">
              <a:solidFill>
                <a:srgbClr val="000000"/>
              </a:solidFill>
              <a:latin typeface="Calibri"/>
              <a:ea typeface="Calibri"/>
              <a:cs typeface="Calibri"/>
            </a:rPr>
            <a:t>;</a:t>
          </a:r>
          <a:r>
            <a:rPr lang="en-US" cap="none" sz="1050" b="1" i="0" u="none" baseline="0">
              <a:solidFill>
                <a:srgbClr val="0000FF"/>
              </a:solidFill>
              <a:latin typeface="Calibri"/>
              <a:ea typeface="Calibri"/>
              <a:cs typeface="Calibri"/>
            </a:rPr>
            <a:t>C3&gt;0</a:t>
          </a:r>
          <a:r>
            <a:rPr lang="en-US" cap="none" sz="1050" b="1" i="0" u="none" baseline="0">
              <a:solidFill>
                <a:srgbClr val="FF0000"/>
              </a:solidFill>
              <a:latin typeface="Calibri"/>
              <a:ea typeface="Calibri"/>
              <a:cs typeface="Calibri"/>
            </a:rPr>
            <a:t>)</a:t>
          </a:r>
          <a:r>
            <a:rPr lang="en-US" cap="none" sz="1050" b="0" i="0" u="none" baseline="0">
              <a:solidFill>
                <a:srgbClr val="000000"/>
              </a:solidFill>
              <a:latin typeface="Calibri"/>
              <a:ea typeface="Calibri"/>
              <a:cs typeface="Calibri"/>
            </a:rPr>
            <a:t>;"Typ 1";"")
</a:t>
          </a:r>
          <a:r>
            <a:rPr lang="en-US" cap="none" sz="1050" b="0" i="0" u="none" baseline="0">
              <a:solidFill>
                <a:srgbClr val="000000"/>
              </a:solidFill>
              <a:latin typeface="Calibri"/>
              <a:ea typeface="Calibri"/>
              <a:cs typeface="Calibri"/>
            </a:rPr>
            <a:t>E3:    </a:t>
          </a:r>
          <a:r>
            <a:rPr lang="en-US" cap="none" sz="1050" b="0" i="0" u="none" baseline="0">
              <a:solidFill>
                <a:srgbClr val="000000"/>
              </a:solidFill>
              <a:latin typeface="Calibri"/>
              <a:ea typeface="Calibri"/>
              <a:cs typeface="Calibri"/>
            </a:rPr>
            <a:t>=WENN(</a:t>
          </a:r>
          <a:r>
            <a:rPr lang="en-US" cap="none" sz="1050" b="1" i="0" u="none" baseline="0">
              <a:solidFill>
                <a:srgbClr val="FF0000"/>
              </a:solidFill>
              <a:latin typeface="Calibri"/>
              <a:ea typeface="Calibri"/>
              <a:cs typeface="Calibri"/>
            </a:rPr>
            <a:t>UND(B3&gt;100</a:t>
          </a:r>
          <a:r>
            <a:rPr lang="en-US" cap="none" sz="1050" b="1" i="0" u="none" baseline="0">
              <a:solidFill>
                <a:srgbClr val="000000"/>
              </a:solidFill>
              <a:latin typeface="Calibri"/>
              <a:ea typeface="Calibri"/>
              <a:cs typeface="Calibri"/>
            </a:rPr>
            <a:t>;</a:t>
          </a:r>
          <a:r>
            <a:rPr lang="en-US" cap="none" sz="1050" b="1" i="0" u="none" baseline="0">
              <a:solidFill>
                <a:srgbClr val="0000FF"/>
              </a:solidFill>
              <a:latin typeface="Calibri"/>
              <a:ea typeface="Calibri"/>
              <a:cs typeface="Calibri"/>
            </a:rPr>
            <a:t>C3&gt;100</a:t>
          </a:r>
          <a:r>
            <a:rPr lang="en-US" cap="none" sz="1050" b="1" i="0" u="none" baseline="0">
              <a:solidFill>
                <a:srgbClr val="FF0000"/>
              </a:solidFill>
              <a:latin typeface="Calibri"/>
              <a:ea typeface="Calibri"/>
              <a:cs typeface="Calibri"/>
            </a:rPr>
            <a:t>)</a:t>
          </a:r>
          <a:r>
            <a:rPr lang="en-US" cap="none" sz="1050" b="0" i="0" u="none" baseline="0">
              <a:solidFill>
                <a:srgbClr val="000000"/>
              </a:solidFill>
              <a:latin typeface="Calibri"/>
              <a:ea typeface="Calibri"/>
              <a:cs typeface="Calibri"/>
            </a:rPr>
            <a:t>;"X";"")</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F3:    =WENN(</a:t>
          </a:r>
          <a:r>
            <a:rPr lang="en-US" cap="none" sz="1050" b="1" i="0" u="none" baseline="0">
              <a:solidFill>
                <a:srgbClr val="0000FF"/>
              </a:solidFill>
              <a:latin typeface="Calibri"/>
              <a:ea typeface="Calibri"/>
              <a:cs typeface="Calibri"/>
            </a:rPr>
            <a:t>ISTLEER(C3)</a:t>
          </a:r>
          <a:r>
            <a:rPr lang="en-US" cap="none" sz="1050" b="0" i="0" u="none" baseline="0">
              <a:solidFill>
                <a:srgbClr val="000000"/>
              </a:solidFill>
              <a:latin typeface="Calibri"/>
              <a:ea typeface="Calibri"/>
              <a:cs typeface="Calibri"/>
            </a:rPr>
            <a:t>;"4-Rad";WENN(</a:t>
          </a:r>
          <a:r>
            <a:rPr lang="en-US" cap="none" sz="1050" b="1" i="0" u="none" baseline="0">
              <a:solidFill>
                <a:srgbClr val="0000FF"/>
              </a:solidFill>
              <a:latin typeface="Calibri"/>
              <a:ea typeface="Calibri"/>
              <a:cs typeface="Calibri"/>
            </a:rPr>
            <a:t>ISTLEER(B3)</a:t>
          </a:r>
          <a:r>
            <a:rPr lang="en-US" cap="none" sz="1050" b="0" i="0" u="none" baseline="0">
              <a:solidFill>
                <a:srgbClr val="000000"/>
              </a:solidFill>
              <a:latin typeface="Calibri"/>
              <a:ea typeface="Calibri"/>
              <a:cs typeface="Calibri"/>
            </a:rPr>
            <a:t>;"2-Rad";""))</a:t>
          </a:r>
          <a:r>
            <a:rPr lang="en-US" cap="none" sz="1050" b="0" i="0" u="none" baseline="0">
              <a:solidFill>
                <a:srgbClr val="000000"/>
              </a:solidFill>
              <a:latin typeface="Calibri"/>
              <a:ea typeface="Calibri"/>
              <a:cs typeface="Calibri"/>
            </a:rPr>
            <a:t>
</a:t>
          </a:r>
        </a:p>
      </xdr:txBody>
    </xdr:sp>
    <xdr:clientData/>
  </xdr:twoCellAnchor>
  <xdr:twoCellAnchor editAs="oneCell">
    <xdr:from>
      <xdr:col>5</xdr:col>
      <xdr:colOff>371475</xdr:colOff>
      <xdr:row>8</xdr:row>
      <xdr:rowOff>9525</xdr:rowOff>
    </xdr:from>
    <xdr:to>
      <xdr:col>7</xdr:col>
      <xdr:colOff>638175</xdr:colOff>
      <xdr:row>12</xdr:row>
      <xdr:rowOff>142875</xdr:rowOff>
    </xdr:to>
    <xdr:pic>
      <xdr:nvPicPr>
        <xdr:cNvPr id="4" name="Grafik 7"/>
        <xdr:cNvPicPr preferRelativeResize="1">
          <a:picLocks noChangeAspect="0"/>
        </xdr:cNvPicPr>
      </xdr:nvPicPr>
      <xdr:blipFill>
        <a:blip r:embed="rId1"/>
        <a:stretch>
          <a:fillRect/>
        </a:stretch>
      </xdr:blipFill>
      <xdr:spPr>
        <a:xfrm>
          <a:off x="4257675" y="1666875"/>
          <a:ext cx="1466850" cy="895350"/>
        </a:xfrm>
        <a:prstGeom prst="rect">
          <a:avLst/>
        </a:prstGeom>
        <a:noFill/>
        <a:ln w="3175"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57150</xdr:rowOff>
    </xdr:from>
    <xdr:to>
      <xdr:col>7</xdr:col>
      <xdr:colOff>828675</xdr:colOff>
      <xdr:row>6</xdr:row>
      <xdr:rowOff>0</xdr:rowOff>
    </xdr:to>
    <xdr:sp>
      <xdr:nvSpPr>
        <xdr:cNvPr id="1" name="Textfeld 1"/>
        <xdr:cNvSpPr txBox="1">
          <a:spLocks noChangeArrowheads="1"/>
        </xdr:cNvSpPr>
      </xdr:nvSpPr>
      <xdr:spPr>
        <a:xfrm>
          <a:off x="0" y="247650"/>
          <a:ext cx="5619750" cy="895350"/>
        </a:xfrm>
        <a:prstGeom prst="rect">
          <a:avLst/>
        </a:prstGeom>
        <a:solidFill>
          <a:srgbClr val="FFFFFF"/>
        </a:solidFill>
        <a:ln w="9525" cmpd="sng">
          <a:noFill/>
        </a:ln>
      </xdr:spPr>
      <xdr:txBody>
        <a:bodyPr vertOverflow="clip" wrap="square" lIns="36000" tIns="0" rIns="0" bIns="0"/>
        <a:p>
          <a:pPr algn="l">
            <a:defRPr/>
          </a:pPr>
          <a:r>
            <a:rPr lang="en-US" cap="none" sz="1050" b="1" i="0" u="none" baseline="0">
              <a:solidFill>
                <a:srgbClr val="000000"/>
              </a:solidFill>
              <a:latin typeface="Calibri"/>
              <a:ea typeface="Calibri"/>
              <a:cs typeface="Calibri"/>
            </a:rPr>
            <a:t>Beispiel 1:</a:t>
          </a:r>
          <a:r>
            <a:rPr lang="en-US" cap="none" sz="1050" b="1"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In der Spalte </a:t>
          </a:r>
          <a:r>
            <a:rPr lang="en-US" cap="none" sz="1050" b="1" i="0" u="none" baseline="0">
              <a:solidFill>
                <a:srgbClr val="000000"/>
              </a:solidFill>
              <a:latin typeface="Calibri"/>
              <a:ea typeface="Calibri"/>
              <a:cs typeface="Calibri"/>
            </a:rPr>
            <a:t>Familie</a:t>
          </a:r>
          <a:r>
            <a:rPr lang="en-US" cap="none" sz="1050" b="0" i="0" u="none" baseline="0">
              <a:solidFill>
                <a:srgbClr val="000000"/>
              </a:solidFill>
              <a:latin typeface="Calibri"/>
              <a:ea typeface="Calibri"/>
              <a:cs typeface="Calibri"/>
            </a:rPr>
            <a:t> soll GROSS stehen, wenn es mehr als 3 Kinder </a:t>
          </a:r>
          <a:r>
            <a:rPr lang="en-US" cap="none" sz="1050" b="1" i="0" u="none" baseline="0">
              <a:solidFill>
                <a:srgbClr val="000000"/>
              </a:solidFill>
              <a:latin typeface="Calibri"/>
              <a:ea typeface="Calibri"/>
              <a:cs typeface="Calibri"/>
            </a:rPr>
            <a:t>oder</a:t>
          </a:r>
          <a:r>
            <a:rPr lang="en-US" cap="none" sz="1050" b="0" i="0" u="none" baseline="0">
              <a:solidFill>
                <a:srgbClr val="000000"/>
              </a:solidFill>
              <a:latin typeface="Calibri"/>
              <a:ea typeface="Calibri"/>
              <a:cs typeface="Calibri"/>
            </a:rPr>
            <a:t> mehr als 6 Bewohner gibt. Andernfalls bleibt das Feld leer.</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Wer weniger als 20.000 €/Jahr verdient </a:t>
          </a:r>
          <a:r>
            <a:rPr lang="en-US" cap="none" sz="1050" b="1" i="0" u="none" baseline="0">
              <a:solidFill>
                <a:srgbClr val="000000"/>
              </a:solidFill>
              <a:latin typeface="Calibri"/>
              <a:ea typeface="Calibri"/>
              <a:cs typeface="Calibri"/>
            </a:rPr>
            <a:t>und</a:t>
          </a:r>
          <a:r>
            <a:rPr lang="en-US" cap="none" sz="1050" b="0" i="0" u="none" baseline="0">
              <a:solidFill>
                <a:srgbClr val="000000"/>
              </a:solidFill>
              <a:latin typeface="Calibri"/>
              <a:ea typeface="Calibri"/>
              <a:cs typeface="Calibri"/>
            </a:rPr>
            <a:t> mindestens </a:t>
          </a:r>
          <a:r>
            <a:rPr lang="en-US" cap="none" sz="1050" b="1" i="0" u="none" baseline="0">
              <a:solidFill>
                <a:srgbClr val="000000"/>
              </a:solidFill>
              <a:latin typeface="Calibri"/>
              <a:ea typeface="Calibri"/>
              <a:cs typeface="Calibri"/>
            </a:rPr>
            <a:t>2 Kinder</a:t>
          </a:r>
          <a:r>
            <a:rPr lang="en-US" cap="none" sz="1050" b="0" i="0" u="none" baseline="0">
              <a:solidFill>
                <a:srgbClr val="000000"/>
              </a:solidFill>
              <a:latin typeface="Calibri"/>
              <a:ea typeface="Calibri"/>
              <a:cs typeface="Calibri"/>
            </a:rPr>
            <a:t> hat, erhält pro Kind 500.- € </a:t>
          </a:r>
          <a:r>
            <a:rPr lang="en-US" cap="none" sz="1050" b="1" i="0" u="none" baseline="0">
              <a:solidFill>
                <a:srgbClr val="000000"/>
              </a:solidFill>
              <a:latin typeface="Calibri"/>
              <a:ea typeface="Calibri"/>
              <a:cs typeface="Calibri"/>
            </a:rPr>
            <a:t>Beihilfe</a:t>
          </a:r>
          <a:r>
            <a:rPr lang="en-US" cap="none" sz="1050" b="0" i="0" u="none" baseline="0">
              <a:solidFill>
                <a:srgbClr val="000000"/>
              </a:solidFill>
              <a:latin typeface="Calibri"/>
              <a:ea typeface="Calibri"/>
              <a:cs typeface="Calibri"/>
            </a:rPr>
            <a:t>. Berechne die Gesamtbeihilfe für jede Familie.</a:t>
          </a:r>
          <a:r>
            <a:rPr lang="en-US" cap="none" sz="1050" b="0" i="0" u="none" baseline="0">
              <a:solidFill>
                <a:srgbClr val="000000"/>
              </a:solidFill>
              <a:latin typeface="Calibri"/>
              <a:ea typeface="Calibri"/>
              <a:cs typeface="Calibri"/>
            </a:rPr>
            <a:t>
</a:t>
          </a:r>
        </a:p>
      </xdr:txBody>
    </xdr:sp>
    <xdr:clientData/>
  </xdr:twoCellAnchor>
  <xdr:twoCellAnchor>
    <xdr:from>
      <xdr:col>0</xdr:col>
      <xdr:colOff>0</xdr:colOff>
      <xdr:row>16</xdr:row>
      <xdr:rowOff>57150</xdr:rowOff>
    </xdr:from>
    <xdr:to>
      <xdr:col>7</xdr:col>
      <xdr:colOff>819150</xdr:colOff>
      <xdr:row>21</xdr:row>
      <xdr:rowOff>152400</xdr:rowOff>
    </xdr:to>
    <xdr:sp>
      <xdr:nvSpPr>
        <xdr:cNvPr id="2" name="Textfeld 2"/>
        <xdr:cNvSpPr txBox="1">
          <a:spLocks noChangeArrowheads="1"/>
        </xdr:cNvSpPr>
      </xdr:nvSpPr>
      <xdr:spPr>
        <a:xfrm>
          <a:off x="0" y="2933700"/>
          <a:ext cx="5610225" cy="1047750"/>
        </a:xfrm>
        <a:prstGeom prst="rect">
          <a:avLst/>
        </a:prstGeom>
        <a:solidFill>
          <a:srgbClr val="FFFFFF"/>
        </a:solidFill>
        <a:ln w="9525" cmpd="sng">
          <a:noFill/>
        </a:ln>
      </xdr:spPr>
      <xdr:txBody>
        <a:bodyPr vertOverflow="clip" wrap="square" lIns="36000" tIns="0" rIns="0" bIns="0"/>
        <a:p>
          <a:pPr algn="l">
            <a:defRPr/>
          </a:pPr>
          <a:r>
            <a:rPr lang="en-US" cap="none" sz="1050" b="1" i="0" u="none" baseline="0">
              <a:solidFill>
                <a:srgbClr val="000000"/>
              </a:solidFill>
              <a:latin typeface="Calibri"/>
              <a:ea typeface="Calibri"/>
              <a:cs typeface="Calibri"/>
            </a:rPr>
            <a:t>Beispiel 2:</a:t>
          </a:r>
          <a:r>
            <a:rPr lang="en-US" cap="none" sz="1050" b="1"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Denken Sie noch einmal an das von Ihnen zu organisierende Betriebssportfest aus dem Beispiel 2 der UND-Aufgaben. Erweitern Sie Ihre vorhandene Tabelle mit den u.a. Spalten F bis I. </a:t>
          </a:r>
          <a:r>
            <a:rPr lang="en-US" cap="none" sz="1050" b="0" i="0" u="none" baseline="0">
              <a:solidFill>
                <a:srgbClr val="000000"/>
              </a:solidFill>
              <a:latin typeface="Calibri"/>
              <a:ea typeface="Calibri"/>
              <a:cs typeface="Calibri"/>
            </a:rPr>
            <a:t>Ergänzen Sie die Tabelle mit</a:t>
          </a:r>
          <a:r>
            <a:rPr lang="en-US" cap="none" sz="1050" b="0" i="0" u="none" baseline="0">
              <a:solidFill>
                <a:srgbClr val="000000"/>
              </a:solidFill>
              <a:latin typeface="Calibri"/>
              <a:ea typeface="Calibri"/>
              <a:cs typeface="Calibri"/>
            </a:rPr>
            <a:t> folgenden Berechnungen: 
</a:t>
          </a:r>
          <a:r>
            <a:rPr lang="en-US" cap="none" sz="1050" b="0" i="0" u="none" baseline="0">
              <a:solidFill>
                <a:srgbClr val="000000"/>
              </a:solidFill>
              <a:latin typeface="Calibri"/>
              <a:ea typeface="Calibri"/>
              <a:cs typeface="Calibri"/>
            </a:rPr>
            <a:t>a) Wer schneller als 13,5 Sekunden läuft oder höher als 1,5 m springt, dessen </a:t>
          </a:r>
          <a:r>
            <a:rPr lang="en-US" cap="none" sz="1050" b="1" i="0" u="none" baseline="0">
              <a:solidFill>
                <a:srgbClr val="000000"/>
              </a:solidFill>
              <a:latin typeface="Calibri"/>
              <a:ea typeface="Calibri"/>
              <a:cs typeface="Calibri"/>
            </a:rPr>
            <a:t>Leistung</a:t>
          </a:r>
          <a:r>
            <a:rPr lang="en-US" cap="none" sz="1050" b="0" i="0" u="none" baseline="0">
              <a:solidFill>
                <a:srgbClr val="000000"/>
              </a:solidFill>
              <a:latin typeface="Calibri"/>
              <a:ea typeface="Calibri"/>
              <a:cs typeface="Calibri"/>
            </a:rPr>
            <a:t> ist GUT.</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b) Wer jünger als 18 Jahre ist und die 100 m unter 12 Sekunden läuft, wird </a:t>
          </a:r>
          <a:r>
            <a:rPr lang="en-US" cap="none" sz="1050" b="1" i="0" u="none" baseline="0">
              <a:solidFill>
                <a:srgbClr val="000000"/>
              </a:solidFill>
              <a:latin typeface="Calibri"/>
              <a:ea typeface="Calibri"/>
              <a:cs typeface="Calibri"/>
            </a:rPr>
            <a:t>gefördert</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Calibri"/>
              <a:ea typeface="Calibri"/>
              <a:cs typeface="Calibri"/>
            </a:rPr>
            <a:t>
</a:t>
          </a:r>
        </a:p>
      </xdr:txBody>
    </xdr:sp>
    <xdr:clientData/>
  </xdr:twoCellAnchor>
  <xdr:twoCellAnchor editAs="oneCell">
    <xdr:from>
      <xdr:col>6</xdr:col>
      <xdr:colOff>66675</xdr:colOff>
      <xdr:row>28</xdr:row>
      <xdr:rowOff>57150</xdr:rowOff>
    </xdr:from>
    <xdr:to>
      <xdr:col>7</xdr:col>
      <xdr:colOff>781050</xdr:colOff>
      <xdr:row>33</xdr:row>
      <xdr:rowOff>133350</xdr:rowOff>
    </xdr:to>
    <xdr:pic>
      <xdr:nvPicPr>
        <xdr:cNvPr id="3" name="Grafik 3"/>
        <xdr:cNvPicPr preferRelativeResize="1">
          <a:picLocks noChangeAspect="0"/>
        </xdr:cNvPicPr>
      </xdr:nvPicPr>
      <xdr:blipFill>
        <a:blip r:embed="rId1"/>
        <a:stretch>
          <a:fillRect/>
        </a:stretch>
      </xdr:blipFill>
      <xdr:spPr>
        <a:xfrm>
          <a:off x="4095750" y="5105400"/>
          <a:ext cx="1476375" cy="885825"/>
        </a:xfrm>
        <a:prstGeom prst="rect">
          <a:avLst/>
        </a:prstGeom>
        <a:noFill/>
        <a:ln w="3175"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561975</xdr:colOff>
      <xdr:row>12</xdr:row>
      <xdr:rowOff>47625</xdr:rowOff>
    </xdr:from>
    <xdr:to>
      <xdr:col>2</xdr:col>
      <xdr:colOff>514350</xdr:colOff>
      <xdr:row>16</xdr:row>
      <xdr:rowOff>180975</xdr:rowOff>
    </xdr:to>
    <xdr:pic>
      <xdr:nvPicPr>
        <xdr:cNvPr id="1" name="Grafik 2"/>
        <xdr:cNvPicPr preferRelativeResize="1">
          <a:picLocks noChangeAspect="0"/>
        </xdr:cNvPicPr>
      </xdr:nvPicPr>
      <xdr:blipFill>
        <a:blip r:embed="rId1"/>
        <a:stretch>
          <a:fillRect/>
        </a:stretch>
      </xdr:blipFill>
      <xdr:spPr>
        <a:xfrm>
          <a:off x="561975" y="2457450"/>
          <a:ext cx="1476375" cy="895350"/>
        </a:xfrm>
        <a:prstGeom prst="rect">
          <a:avLst/>
        </a:prstGeom>
        <a:noFill/>
        <a:ln w="3175" cmpd="sng">
          <a:solidFill>
            <a:srgbClr val="000000"/>
          </a:solidFill>
          <a:headEnd type="none"/>
          <a:tailEnd type="none"/>
        </a:ln>
      </xdr:spPr>
    </xdr:pic>
    <xdr:clientData/>
  </xdr:twoCellAnchor>
  <xdr:twoCellAnchor>
    <xdr:from>
      <xdr:col>7</xdr:col>
      <xdr:colOff>0</xdr:colOff>
      <xdr:row>0</xdr:row>
      <xdr:rowOff>38100</xdr:rowOff>
    </xdr:from>
    <xdr:to>
      <xdr:col>10</xdr:col>
      <xdr:colOff>752475</xdr:colOff>
      <xdr:row>15</xdr:row>
      <xdr:rowOff>152400</xdr:rowOff>
    </xdr:to>
    <xdr:sp>
      <xdr:nvSpPr>
        <xdr:cNvPr id="2" name="Textfeld 4"/>
        <xdr:cNvSpPr txBox="1">
          <a:spLocks noChangeArrowheads="1"/>
        </xdr:cNvSpPr>
      </xdr:nvSpPr>
      <xdr:spPr>
        <a:xfrm>
          <a:off x="5334000" y="38100"/>
          <a:ext cx="3038475" cy="3095625"/>
        </a:xfrm>
        <a:prstGeom prst="rect">
          <a:avLst/>
        </a:prstGeom>
        <a:solidFill>
          <a:srgbClr val="FFD966"/>
        </a:solidFill>
        <a:ln w="9525" cmpd="sng">
          <a:solidFill>
            <a:srgbClr val="843C0C"/>
          </a:solidFill>
          <a:headEnd type="none"/>
          <a:tailEnd type="none"/>
        </a:ln>
      </xdr:spPr>
      <xdr:txBody>
        <a:bodyPr vertOverflow="clip" wrap="square" lIns="72000" tIns="72000" rIns="72000" bIns="72000"/>
        <a:p>
          <a:pPr algn="l">
            <a:defRPr/>
          </a:pPr>
          <a:r>
            <a:rPr lang="en-US" cap="none" sz="1100" b="1" i="0" u="none" baseline="0">
              <a:solidFill>
                <a:srgbClr val="000000"/>
              </a:solidFill>
              <a:latin typeface="Calibri"/>
              <a:ea typeface="Calibri"/>
              <a:cs typeface="Calibri"/>
            </a:rPr>
            <a:t>Beispiel 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der Spalte </a:t>
          </a:r>
          <a:r>
            <a:rPr lang="en-US" cap="none" sz="1100" b="1" i="0" u="none" baseline="0">
              <a:solidFill>
                <a:srgbClr val="000000"/>
              </a:solidFill>
              <a:latin typeface="Calibri"/>
              <a:ea typeface="Calibri"/>
              <a:cs typeface="Calibri"/>
            </a:rPr>
            <a:t>Familie</a:t>
          </a:r>
          <a:r>
            <a:rPr lang="en-US" cap="none" sz="1100" b="0" i="0" u="none" baseline="0">
              <a:solidFill>
                <a:srgbClr val="000000"/>
              </a:solidFill>
              <a:latin typeface="Calibri"/>
              <a:ea typeface="Calibri"/>
              <a:cs typeface="Calibri"/>
            </a:rPr>
            <a:t> soll GROSS stehen, wenn es mehr als 3 Kinder </a:t>
          </a:r>
          <a:r>
            <a:rPr lang="en-US" cap="none" sz="1100" b="1" i="0" u="none" baseline="0">
              <a:solidFill>
                <a:srgbClr val="000000"/>
              </a:solidFill>
              <a:latin typeface="Calibri"/>
              <a:ea typeface="Calibri"/>
              <a:cs typeface="Calibri"/>
            </a:rPr>
            <a:t>oder</a:t>
          </a:r>
          <a:r>
            <a:rPr lang="en-US" cap="none" sz="1100" b="0" i="0" u="none" baseline="0">
              <a:solidFill>
                <a:srgbClr val="000000"/>
              </a:solidFill>
              <a:latin typeface="Calibri"/>
              <a:ea typeface="Calibri"/>
              <a:cs typeface="Calibri"/>
            </a:rPr>
            <a:t> mehr als 6 Bewohner gibt. Andernfalls bleibt das Feld leer.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Wer weniger als 20.000 €/Jahr verdient </a:t>
          </a:r>
          <a:r>
            <a:rPr lang="en-US" cap="none" sz="1100" b="1" i="0" u="none" baseline="0">
              <a:solidFill>
                <a:srgbClr val="000000"/>
              </a:solidFill>
              <a:latin typeface="Calibri"/>
              <a:ea typeface="Calibri"/>
              <a:cs typeface="Calibri"/>
            </a:rPr>
            <a:t>und</a:t>
          </a:r>
          <a:r>
            <a:rPr lang="en-US" cap="none" sz="1100" b="0" i="0" u="none" baseline="0">
              <a:solidFill>
                <a:srgbClr val="000000"/>
              </a:solidFill>
              <a:latin typeface="Calibri"/>
              <a:ea typeface="Calibri"/>
              <a:cs typeface="Calibri"/>
            </a:rPr>
            <a:t> mindestens </a:t>
          </a:r>
          <a:r>
            <a:rPr lang="en-US" cap="none" sz="1100" b="1" i="0" u="none" baseline="0">
              <a:solidFill>
                <a:srgbClr val="000000"/>
              </a:solidFill>
              <a:latin typeface="Calibri"/>
              <a:ea typeface="Calibri"/>
              <a:cs typeface="Calibri"/>
            </a:rPr>
            <a:t>2 Kinder</a:t>
          </a:r>
          <a:r>
            <a:rPr lang="en-US" cap="none" sz="1100" b="0" i="0" u="none" baseline="0">
              <a:solidFill>
                <a:srgbClr val="000000"/>
              </a:solidFill>
              <a:latin typeface="Calibri"/>
              <a:ea typeface="Calibri"/>
              <a:cs typeface="Calibri"/>
            </a:rPr>
            <a:t> hat, erhält pro Kind 500.- € </a:t>
          </a:r>
          <a:r>
            <a:rPr lang="en-US" cap="none" sz="1100" b="1" i="0" u="none" baseline="0">
              <a:solidFill>
                <a:srgbClr val="000000"/>
              </a:solidFill>
              <a:latin typeface="Calibri"/>
              <a:ea typeface="Calibri"/>
              <a:cs typeface="Calibri"/>
            </a:rPr>
            <a:t>Beihilfe</a:t>
          </a:r>
          <a:r>
            <a:rPr lang="en-US" cap="none" sz="1100" b="0" i="0" u="none" baseline="0">
              <a:solidFill>
                <a:srgbClr val="000000"/>
              </a:solidFill>
              <a:latin typeface="Calibri"/>
              <a:ea typeface="Calibri"/>
              <a:cs typeface="Calibri"/>
            </a:rPr>
            <a:t>. Berechne die Gesamtbeihilfe für jede Familie.</a:t>
          </a:r>
          <a:r>
            <a:rPr lang="en-US" cap="none" sz="1100" b="0" i="0" u="none" baseline="0">
              <a:solidFill>
                <a:srgbClr val="000000"/>
              </a:solidFill>
              <a:latin typeface="Calibri"/>
              <a:ea typeface="Calibri"/>
              <a:cs typeface="Calibri"/>
            </a:rPr>
            <a:t>
</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180975</xdr:colOff>
      <xdr:row>11</xdr:row>
      <xdr:rowOff>9525</xdr:rowOff>
    </xdr:from>
    <xdr:to>
      <xdr:col>7</xdr:col>
      <xdr:colOff>133350</xdr:colOff>
      <xdr:row>15</xdr:row>
      <xdr:rowOff>57150</xdr:rowOff>
    </xdr:to>
    <xdr:pic>
      <xdr:nvPicPr>
        <xdr:cNvPr id="1" name="Grafik 3"/>
        <xdr:cNvPicPr preferRelativeResize="1">
          <a:picLocks noChangeAspect="0"/>
        </xdr:cNvPicPr>
      </xdr:nvPicPr>
      <xdr:blipFill>
        <a:blip r:embed="rId1"/>
        <a:stretch>
          <a:fillRect/>
        </a:stretch>
      </xdr:blipFill>
      <xdr:spPr>
        <a:xfrm>
          <a:off x="4105275" y="2324100"/>
          <a:ext cx="1476375" cy="904875"/>
        </a:xfrm>
        <a:prstGeom prst="rect">
          <a:avLst/>
        </a:prstGeom>
        <a:noFill/>
        <a:ln w="3175" cmpd="sng">
          <a:solidFill>
            <a:srgbClr val="000000"/>
          </a:solidFill>
          <a:headEnd type="none"/>
          <a:tailEnd type="none"/>
        </a:ln>
      </xdr:spPr>
    </xdr:pic>
    <xdr:clientData/>
  </xdr:twoCellAnchor>
  <xdr:twoCellAnchor>
    <xdr:from>
      <xdr:col>9</xdr:col>
      <xdr:colOff>95250</xdr:colOff>
      <xdr:row>0</xdr:row>
      <xdr:rowOff>47625</xdr:rowOff>
    </xdr:from>
    <xdr:to>
      <xdr:col>13</xdr:col>
      <xdr:colOff>257175</xdr:colOff>
      <xdr:row>14</xdr:row>
      <xdr:rowOff>209550</xdr:rowOff>
    </xdr:to>
    <xdr:sp>
      <xdr:nvSpPr>
        <xdr:cNvPr id="2" name="Textfeld 4"/>
        <xdr:cNvSpPr txBox="1">
          <a:spLocks noChangeArrowheads="1"/>
        </xdr:cNvSpPr>
      </xdr:nvSpPr>
      <xdr:spPr>
        <a:xfrm>
          <a:off x="7067550" y="47625"/>
          <a:ext cx="3209925" cy="3095625"/>
        </a:xfrm>
        <a:prstGeom prst="rect">
          <a:avLst/>
        </a:prstGeom>
        <a:solidFill>
          <a:srgbClr val="FFD966"/>
        </a:solidFill>
        <a:ln w="9525" cmpd="sng">
          <a:solidFill>
            <a:srgbClr val="843C0C"/>
          </a:solidFill>
          <a:headEnd type="none"/>
          <a:tailEnd type="none"/>
        </a:ln>
      </xdr:spPr>
      <xdr:txBody>
        <a:bodyPr vertOverflow="clip" wrap="square" lIns="36000" tIns="72000" rIns="36000" bIns="72000"/>
        <a:p>
          <a:pPr algn="l">
            <a:defRPr/>
          </a:pPr>
          <a:r>
            <a:rPr lang="en-US" cap="none" sz="1100" b="1" i="0" u="none" baseline="0">
              <a:solidFill>
                <a:srgbClr val="000000"/>
              </a:solidFill>
              <a:latin typeface="Calibri"/>
              <a:ea typeface="Calibri"/>
              <a:cs typeface="Calibri"/>
            </a:rPr>
            <a:t>Beispiel 2: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Denken Sie noch einmal an das von Ihnen zu organisierende Betriebssportfest aus dem Beispiel 2 der UND-Aufgaben;</a:t>
          </a:r>
          <a:r>
            <a:rPr lang="en-US" cap="none" sz="1100" b="0" i="0" u="none" baseline="0">
              <a:solidFill>
                <a:srgbClr val="000000"/>
              </a:solidFill>
              <a:latin typeface="Calibri"/>
              <a:ea typeface="Calibri"/>
              <a:cs typeface="Calibri"/>
            </a:rPr>
            <a:t> </a:t>
          </a:r>
          <a:r>
            <a:rPr lang="en-US" cap="none" sz="1100" b="0" i="1" u="none" baseline="0">
              <a:solidFill>
                <a:srgbClr val="0000FF"/>
              </a:solidFill>
              <a:latin typeface="Calibri"/>
              <a:ea typeface="Calibri"/>
              <a:cs typeface="Calibri"/>
            </a:rPr>
            <a:t>hier hellgelb markiert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Erweitern Sie Ihre vorhandene Tabelle mit den  Spalten F bis I; </a:t>
          </a:r>
          <a:r>
            <a:rPr lang="en-US" cap="none" sz="1100" b="0" i="1" u="none" baseline="0">
              <a:solidFill>
                <a:srgbClr val="0000FF"/>
              </a:solidFill>
              <a:latin typeface="Calibri"/>
              <a:ea typeface="Calibri"/>
              <a:cs typeface="Calibri"/>
            </a:rPr>
            <a:t>hier bereits vorhanden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Ergänzen Sie die Tabelle mit</a:t>
          </a:r>
          <a:r>
            <a:rPr lang="en-US" cap="none" sz="1100" b="0" i="0" u="none" baseline="0">
              <a:solidFill>
                <a:srgbClr val="000000"/>
              </a:solidFill>
              <a:latin typeface="Calibri"/>
              <a:ea typeface="Calibri"/>
              <a:cs typeface="Calibri"/>
            </a:rPr>
            <a:t> folgenden Berechnungen: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Wer schneller als 13,5 Sekunden läuft oder höher als
</a:t>
          </a:r>
          <a:r>
            <a:rPr lang="en-US" cap="none" sz="1100" b="0" i="0" u="none" baseline="0">
              <a:solidFill>
                <a:srgbClr val="000000"/>
              </a:solidFill>
              <a:latin typeface="Calibri"/>
              <a:ea typeface="Calibri"/>
              <a:cs typeface="Calibri"/>
            </a:rPr>
            <a:t>    1,5 m springt, dessen </a:t>
          </a:r>
          <a:r>
            <a:rPr lang="en-US" cap="none" sz="1100" b="1" i="0" u="none" baseline="0">
              <a:solidFill>
                <a:srgbClr val="000000"/>
              </a:solidFill>
              <a:latin typeface="Calibri"/>
              <a:ea typeface="Calibri"/>
              <a:cs typeface="Calibri"/>
            </a:rPr>
            <a:t>Leistung</a:t>
          </a:r>
          <a:r>
            <a:rPr lang="en-US" cap="none" sz="1100" b="0" i="0" u="none" baseline="0">
              <a:solidFill>
                <a:srgbClr val="000000"/>
              </a:solidFill>
              <a:latin typeface="Calibri"/>
              <a:ea typeface="Calibri"/>
              <a:cs typeface="Calibri"/>
            </a:rPr>
            <a:t> ist GUT.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 Wer jünger als 18 Jahre ist und die 100 m unter 12
</a:t>
          </a:r>
          <a:r>
            <a:rPr lang="en-US" cap="none" sz="1100" b="0" i="0" u="none" baseline="0">
              <a:solidFill>
                <a:srgbClr val="000000"/>
              </a:solidFill>
              <a:latin typeface="Calibri"/>
              <a:ea typeface="Calibri"/>
              <a:cs typeface="Calibri"/>
            </a:rPr>
            <a:t>    Sekunden läuft, wird </a:t>
          </a:r>
          <a:r>
            <a:rPr lang="en-US" cap="none" sz="1100" b="1" i="0" u="none" baseline="0">
              <a:solidFill>
                <a:srgbClr val="000000"/>
              </a:solidFill>
              <a:latin typeface="Calibri"/>
              <a:ea typeface="Calibri"/>
              <a:cs typeface="Calibri"/>
            </a:rPr>
            <a:t>gefördert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38100</xdr:colOff>
      <xdr:row>23</xdr:row>
      <xdr:rowOff>66675</xdr:rowOff>
    </xdr:from>
    <xdr:to>
      <xdr:col>8</xdr:col>
      <xdr:colOff>752475</xdr:colOff>
      <xdr:row>29</xdr:row>
      <xdr:rowOff>28575</xdr:rowOff>
    </xdr:to>
    <xdr:pic>
      <xdr:nvPicPr>
        <xdr:cNvPr id="1" name="Grafik 1"/>
        <xdr:cNvPicPr preferRelativeResize="1">
          <a:picLocks noChangeAspect="0"/>
        </xdr:cNvPicPr>
      </xdr:nvPicPr>
      <xdr:blipFill>
        <a:blip r:embed="rId1"/>
        <a:stretch>
          <a:fillRect/>
        </a:stretch>
      </xdr:blipFill>
      <xdr:spPr>
        <a:xfrm>
          <a:off x="5372100" y="4581525"/>
          <a:ext cx="1476375" cy="895350"/>
        </a:xfrm>
        <a:prstGeom prst="rect">
          <a:avLst/>
        </a:prstGeom>
        <a:noFill/>
        <a:ln w="31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51"/>
  <sheetViews>
    <sheetView tabSelected="1" zoomScale="120" zoomScaleNormal="120" zoomScalePageLayoutView="0" workbookViewId="0" topLeftCell="A1">
      <selection activeCell="A7" sqref="A7"/>
    </sheetView>
  </sheetViews>
  <sheetFormatPr defaultColWidth="11.421875" defaultRowHeight="15"/>
  <cols>
    <col min="1" max="1" width="3.28125" style="0" customWidth="1"/>
    <col min="2" max="2" width="9.28125" style="0" customWidth="1"/>
    <col min="3" max="3" width="8.28125" style="0" customWidth="1"/>
    <col min="4" max="4" width="10.7109375" style="0" customWidth="1"/>
    <col min="5" max="5" width="10.8515625" style="0" customWidth="1"/>
    <col min="6" max="6" width="11.421875" style="0" customWidth="1"/>
    <col min="7" max="7" width="7.8515625" style="0" customWidth="1"/>
    <col min="8" max="8" width="10.00390625" style="0" customWidth="1"/>
    <col min="9" max="9" width="12.57421875" style="0" customWidth="1"/>
    <col min="10" max="10" width="1.57421875" style="0" customWidth="1"/>
  </cols>
  <sheetData>
    <row r="1" spans="1:10" ht="22.5" customHeight="1">
      <c r="A1" s="12"/>
      <c r="B1" s="12"/>
      <c r="C1" s="12"/>
      <c r="D1" s="12"/>
      <c r="E1" s="12"/>
      <c r="F1" s="12"/>
      <c r="G1" s="12"/>
      <c r="H1" s="12"/>
      <c r="I1" s="12"/>
      <c r="J1" s="16"/>
    </row>
    <row r="6" ht="6" customHeight="1"/>
    <row r="7" spans="1:9" s="8" customFormat="1" ht="12.75">
      <c r="A7" s="6"/>
      <c r="B7" s="7" t="s">
        <v>0</v>
      </c>
      <c r="C7" s="7" t="s">
        <v>1</v>
      </c>
      <c r="D7" s="7" t="s">
        <v>2</v>
      </c>
      <c r="E7" s="7" t="s">
        <v>3</v>
      </c>
      <c r="F7" s="7" t="s">
        <v>4</v>
      </c>
      <c r="G7" s="7" t="s">
        <v>5</v>
      </c>
      <c r="H7" s="7" t="s">
        <v>29</v>
      </c>
      <c r="I7" s="7" t="s">
        <v>30</v>
      </c>
    </row>
    <row r="8" spans="1:9" s="8" customFormat="1" ht="17.25" customHeight="1">
      <c r="A8" s="7">
        <v>1</v>
      </c>
      <c r="B8" s="52" t="s">
        <v>31</v>
      </c>
      <c r="C8" s="53"/>
      <c r="D8" s="53"/>
      <c r="E8" s="53"/>
      <c r="F8" s="53"/>
      <c r="G8" s="53"/>
      <c r="H8" s="53"/>
      <c r="I8" s="54"/>
    </row>
    <row r="9" spans="1:9" s="8" customFormat="1" ht="27">
      <c r="A9" s="7">
        <v>2</v>
      </c>
      <c r="B9" s="3" t="s">
        <v>32</v>
      </c>
      <c r="C9" s="1" t="s">
        <v>33</v>
      </c>
      <c r="D9" s="1" t="s">
        <v>49</v>
      </c>
      <c r="E9" s="1" t="s">
        <v>34</v>
      </c>
      <c r="F9" s="5" t="s">
        <v>35</v>
      </c>
      <c r="G9" s="1" t="s">
        <v>36</v>
      </c>
      <c r="H9" s="5" t="s">
        <v>37</v>
      </c>
      <c r="I9" s="1" t="s">
        <v>38</v>
      </c>
    </row>
    <row r="10" spans="1:9" s="8" customFormat="1" ht="12.75">
      <c r="A10" s="7">
        <v>3</v>
      </c>
      <c r="B10" s="3" t="s">
        <v>39</v>
      </c>
      <c r="C10" s="4">
        <v>55</v>
      </c>
      <c r="D10" s="4">
        <v>990</v>
      </c>
      <c r="E10" s="9"/>
      <c r="F10" s="9"/>
      <c r="G10" s="13">
        <v>12560</v>
      </c>
      <c r="H10" s="2">
        <v>6.9</v>
      </c>
      <c r="I10" s="6"/>
    </row>
    <row r="11" spans="1:9" s="8" customFormat="1" ht="12.75">
      <c r="A11" s="7">
        <v>4</v>
      </c>
      <c r="B11" s="3" t="s">
        <v>40</v>
      </c>
      <c r="C11" s="1">
        <v>75</v>
      </c>
      <c r="D11" s="1">
        <v>1480</v>
      </c>
      <c r="E11" s="9"/>
      <c r="F11" s="9"/>
      <c r="G11" s="13">
        <v>15390</v>
      </c>
      <c r="H11" s="2">
        <v>8.5</v>
      </c>
      <c r="I11" s="6"/>
    </row>
    <row r="12" spans="1:9" s="8" customFormat="1" ht="12.75">
      <c r="A12" s="7">
        <v>5</v>
      </c>
      <c r="B12" s="3" t="s">
        <v>41</v>
      </c>
      <c r="C12" s="1">
        <v>143</v>
      </c>
      <c r="D12" s="1">
        <v>1984</v>
      </c>
      <c r="E12" s="9"/>
      <c r="F12" s="9"/>
      <c r="G12" s="13">
        <v>16993</v>
      </c>
      <c r="H12" s="2">
        <v>11.7</v>
      </c>
      <c r="I12" s="6"/>
    </row>
    <row r="13" spans="1:9" s="8" customFormat="1" ht="12.75">
      <c r="A13" s="7">
        <v>6</v>
      </c>
      <c r="B13" s="3" t="s">
        <v>42</v>
      </c>
      <c r="C13" s="1">
        <v>90</v>
      </c>
      <c r="D13" s="1">
        <v>1590</v>
      </c>
      <c r="E13" s="9"/>
      <c r="F13" s="9"/>
      <c r="G13" s="13">
        <v>8900</v>
      </c>
      <c r="H13" s="2">
        <v>9.9</v>
      </c>
      <c r="I13" s="6"/>
    </row>
    <row r="14" spans="1:9" s="8" customFormat="1" ht="12.75">
      <c r="A14" s="7">
        <v>7</v>
      </c>
      <c r="B14" s="3" t="s">
        <v>43</v>
      </c>
      <c r="C14" s="1">
        <v>40</v>
      </c>
      <c r="D14" s="1">
        <v>998</v>
      </c>
      <c r="E14" s="9"/>
      <c r="F14" s="9"/>
      <c r="G14" s="13">
        <v>12320</v>
      </c>
      <c r="H14" s="2">
        <v>5.7</v>
      </c>
      <c r="I14" s="6"/>
    </row>
    <row r="23" spans="1:6" s="8" customFormat="1" ht="12.75">
      <c r="A23" s="6"/>
      <c r="B23" s="7" t="s">
        <v>0</v>
      </c>
      <c r="C23" s="7" t="s">
        <v>1</v>
      </c>
      <c r="D23" s="7" t="s">
        <v>2</v>
      </c>
      <c r="E23" s="7" t="s">
        <v>3</v>
      </c>
      <c r="F23" s="7" t="s">
        <v>4</v>
      </c>
    </row>
    <row r="24" spans="1:6" s="8" customFormat="1" ht="15" customHeight="1">
      <c r="A24" s="7">
        <v>1</v>
      </c>
      <c r="B24" s="55" t="s">
        <v>62</v>
      </c>
      <c r="C24" s="56"/>
      <c r="D24" s="56"/>
      <c r="E24" s="56"/>
      <c r="F24" s="57"/>
    </row>
    <row r="25" spans="1:6" s="8" customFormat="1" ht="25.5">
      <c r="A25" s="7">
        <v>2</v>
      </c>
      <c r="B25" s="3" t="s">
        <v>17</v>
      </c>
      <c r="C25" s="1" t="s">
        <v>44</v>
      </c>
      <c r="D25" s="1" t="s">
        <v>47</v>
      </c>
      <c r="E25" s="1" t="s">
        <v>46</v>
      </c>
      <c r="F25" s="5" t="s">
        <v>48</v>
      </c>
    </row>
    <row r="26" spans="1:6" s="8" customFormat="1" ht="12.75">
      <c r="A26" s="7">
        <v>3</v>
      </c>
      <c r="B26" s="3" t="s">
        <v>21</v>
      </c>
      <c r="C26" s="1">
        <v>13.2</v>
      </c>
      <c r="D26" s="9"/>
      <c r="E26" s="1">
        <v>4.69</v>
      </c>
      <c r="F26" s="9"/>
    </row>
    <row r="27" spans="1:6" s="8" customFormat="1" ht="12.75">
      <c r="A27" s="7">
        <v>4</v>
      </c>
      <c r="B27" s="3" t="s">
        <v>22</v>
      </c>
      <c r="C27" s="1">
        <v>13.4</v>
      </c>
      <c r="D27" s="9"/>
      <c r="E27" s="1">
        <v>5.22</v>
      </c>
      <c r="F27" s="9"/>
    </row>
    <row r="28" spans="1:6" s="8" customFormat="1" ht="12.75">
      <c r="A28" s="7">
        <v>5</v>
      </c>
      <c r="B28" s="3" t="s">
        <v>23</v>
      </c>
      <c r="C28" s="1">
        <v>12.3</v>
      </c>
      <c r="D28" s="9"/>
      <c r="E28" s="1">
        <v>7.09</v>
      </c>
      <c r="F28" s="9"/>
    </row>
    <row r="29" spans="1:6" s="8" customFormat="1" ht="12.75">
      <c r="A29" s="7">
        <v>6</v>
      </c>
      <c r="B29" s="3" t="s">
        <v>24</v>
      </c>
      <c r="C29" s="1">
        <v>11.7</v>
      </c>
      <c r="D29" s="9"/>
      <c r="E29" s="1">
        <v>5.99</v>
      </c>
      <c r="F29" s="9"/>
    </row>
    <row r="30" spans="1:6" s="8" customFormat="1" ht="12.75">
      <c r="A30" s="7">
        <v>7</v>
      </c>
      <c r="B30" s="3" t="s">
        <v>25</v>
      </c>
      <c r="C30" s="1">
        <v>12.8</v>
      </c>
      <c r="D30" s="9"/>
      <c r="E30" s="1">
        <v>4.95</v>
      </c>
      <c r="F30" s="9"/>
    </row>
    <row r="31" spans="1:6" s="8" customFormat="1" ht="12.75">
      <c r="A31" s="7">
        <v>8</v>
      </c>
      <c r="B31" s="3" t="s">
        <v>26</v>
      </c>
      <c r="C31" s="1">
        <v>13.8</v>
      </c>
      <c r="D31" s="9"/>
      <c r="E31" s="1">
        <v>4.61</v>
      </c>
      <c r="F31" s="9"/>
    </row>
    <row r="32" spans="1:6" s="8" customFormat="1" ht="12.75">
      <c r="A32" s="7">
        <v>9</v>
      </c>
      <c r="B32" s="3" t="s">
        <v>27</v>
      </c>
      <c r="C32" s="1">
        <v>11.9</v>
      </c>
      <c r="D32" s="9"/>
      <c r="E32" s="1">
        <v>7.25</v>
      </c>
      <c r="F32" s="9"/>
    </row>
    <row r="33" spans="1:6" s="8" customFormat="1" ht="12.75">
      <c r="A33" s="7">
        <v>10</v>
      </c>
      <c r="B33" s="3" t="s">
        <v>28</v>
      </c>
      <c r="C33" s="1">
        <v>13.9</v>
      </c>
      <c r="D33" s="9"/>
      <c r="E33" s="1">
        <v>4.22</v>
      </c>
      <c r="F33" s="9"/>
    </row>
    <row r="43" spans="1:8" s="8" customFormat="1" ht="12.75">
      <c r="A43" s="10"/>
      <c r="B43" s="61" t="s">
        <v>0</v>
      </c>
      <c r="C43" s="62"/>
      <c r="D43" s="11" t="s">
        <v>1</v>
      </c>
      <c r="E43" s="7" t="s">
        <v>2</v>
      </c>
      <c r="F43" s="7" t="s">
        <v>3</v>
      </c>
      <c r="G43" s="7" t="s">
        <v>4</v>
      </c>
      <c r="H43" s="7" t="s">
        <v>5</v>
      </c>
    </row>
    <row r="44" spans="1:8" s="8" customFormat="1" ht="15" customHeight="1">
      <c r="A44" s="7">
        <v>1</v>
      </c>
      <c r="B44" s="58" t="s">
        <v>50</v>
      </c>
      <c r="C44" s="59"/>
      <c r="D44" s="59"/>
      <c r="E44" s="59"/>
      <c r="F44" s="59"/>
      <c r="G44" s="59"/>
      <c r="H44" s="60"/>
    </row>
    <row r="45" spans="1:8" s="8" customFormat="1" ht="25.5">
      <c r="A45" s="7">
        <v>2</v>
      </c>
      <c r="B45" s="63" t="s">
        <v>51</v>
      </c>
      <c r="C45" s="64"/>
      <c r="D45" s="14" t="s">
        <v>52</v>
      </c>
      <c r="E45" s="14" t="s">
        <v>53</v>
      </c>
      <c r="F45" s="5" t="s">
        <v>54</v>
      </c>
      <c r="G45" s="5" t="s">
        <v>61</v>
      </c>
      <c r="H45" s="1" t="s">
        <v>45</v>
      </c>
    </row>
    <row r="46" spans="1:8" s="8" customFormat="1" ht="12.75" customHeight="1">
      <c r="A46" s="7">
        <v>3</v>
      </c>
      <c r="B46" s="63" t="s">
        <v>55</v>
      </c>
      <c r="C46" s="64"/>
      <c r="D46" s="14">
        <v>280</v>
      </c>
      <c r="E46" s="14">
        <v>120</v>
      </c>
      <c r="F46" s="9"/>
      <c r="G46" s="9"/>
      <c r="H46" s="9"/>
    </row>
    <row r="47" spans="1:8" s="8" customFormat="1" ht="12.75">
      <c r="A47" s="7">
        <v>4</v>
      </c>
      <c r="B47" s="63" t="s">
        <v>56</v>
      </c>
      <c r="C47" s="64"/>
      <c r="D47" s="14">
        <v>1265</v>
      </c>
      <c r="E47" s="15"/>
      <c r="F47" s="9"/>
      <c r="G47" s="9"/>
      <c r="H47" s="9"/>
    </row>
    <row r="48" spans="1:8" s="8" customFormat="1" ht="12.75">
      <c r="A48" s="7">
        <v>5</v>
      </c>
      <c r="B48" s="63" t="s">
        <v>57</v>
      </c>
      <c r="C48" s="64"/>
      <c r="D48" s="14">
        <v>2900</v>
      </c>
      <c r="E48" s="14">
        <v>30</v>
      </c>
      <c r="F48" s="9"/>
      <c r="G48" s="9"/>
      <c r="H48" s="9"/>
    </row>
    <row r="49" spans="1:8" s="8" customFormat="1" ht="12.75">
      <c r="A49" s="7">
        <v>6</v>
      </c>
      <c r="B49" s="63" t="s">
        <v>58</v>
      </c>
      <c r="C49" s="64"/>
      <c r="D49" s="15"/>
      <c r="E49" s="14">
        <v>800</v>
      </c>
      <c r="F49" s="9"/>
      <c r="G49" s="9"/>
      <c r="H49" s="9"/>
    </row>
    <row r="50" spans="1:8" s="8" customFormat="1" ht="12.75">
      <c r="A50" s="7">
        <v>7</v>
      </c>
      <c r="B50" s="63" t="s">
        <v>59</v>
      </c>
      <c r="C50" s="64"/>
      <c r="D50" s="14">
        <v>3200</v>
      </c>
      <c r="E50" s="15"/>
      <c r="F50" s="9"/>
      <c r="G50" s="9"/>
      <c r="H50" s="9"/>
    </row>
    <row r="51" spans="1:8" s="8" customFormat="1" ht="12.75">
      <c r="A51" s="7">
        <v>8</v>
      </c>
      <c r="B51" s="63" t="s">
        <v>60</v>
      </c>
      <c r="C51" s="64"/>
      <c r="D51" s="14">
        <v>750</v>
      </c>
      <c r="E51" s="14">
        <v>400</v>
      </c>
      <c r="F51" s="9"/>
      <c r="G51" s="9"/>
      <c r="H51" s="9"/>
    </row>
  </sheetData>
  <sheetProtection password="F407" sheet="1" objects="1" scenarios="1" selectLockedCells="1" selectUnlockedCells="1"/>
  <mergeCells count="11">
    <mergeCell ref="B51:C51"/>
    <mergeCell ref="B45:C45"/>
    <mergeCell ref="B46:C46"/>
    <mergeCell ref="B47:C47"/>
    <mergeCell ref="B48:C48"/>
    <mergeCell ref="B49:C49"/>
    <mergeCell ref="B8:I8"/>
    <mergeCell ref="B24:F24"/>
    <mergeCell ref="B44:H44"/>
    <mergeCell ref="B43:C43"/>
    <mergeCell ref="B50:C50"/>
  </mergeCells>
  <printOptions horizontalCentered="1"/>
  <pageMargins left="0.984251968503937" right="0.5905511811023623" top="0.7874015748031497" bottom="0.5905511811023623" header="0.5118110236220472" footer="0.31496062992125984"/>
  <pageSetup horizontalDpi="600" verticalDpi="600" orientation="portrait" paperSize="9" r:id="rId2"/>
  <headerFooter>
    <oddHeader>&amp;L&amp;"-,Fett"&amp;12Übungen zur WENN-UND-Funktion</oddHeader>
  </headerFooter>
  <drawing r:id="rId1"/>
</worksheet>
</file>

<file path=xl/worksheets/sheet2.xml><?xml version="1.0" encoding="utf-8"?>
<worksheet xmlns="http://schemas.openxmlformats.org/spreadsheetml/2006/main" xmlns:r="http://schemas.openxmlformats.org/officeDocument/2006/relationships">
  <dimension ref="A1:H7"/>
  <sheetViews>
    <sheetView zoomScale="150" zoomScaleNormal="150" zoomScalePageLayoutView="0" workbookViewId="0" topLeftCell="A1">
      <selection activeCell="A7" sqref="A7"/>
    </sheetView>
  </sheetViews>
  <sheetFormatPr defaultColWidth="11.421875" defaultRowHeight="15"/>
  <cols>
    <col min="2" max="2" width="6.57421875" style="0" customWidth="1"/>
    <col min="4" max="4" width="12.140625" style="0" customWidth="1"/>
    <col min="5" max="5" width="8.00390625" style="0" customWidth="1"/>
    <col min="6" max="6" width="8.421875" style="0" customWidth="1"/>
    <col min="7" max="7" width="10.28125" style="0" customWidth="1"/>
    <col min="9" max="9" width="5.28125" style="0" customWidth="1"/>
    <col min="10" max="14" width="11.421875" style="0" customWidth="1"/>
  </cols>
  <sheetData>
    <row r="1" spans="1:8" ht="17.25" customHeight="1">
      <c r="A1" s="68" t="s">
        <v>31</v>
      </c>
      <c r="B1" s="68"/>
      <c r="C1" s="68"/>
      <c r="D1" s="68"/>
      <c r="E1" s="68"/>
      <c r="F1" s="68"/>
      <c r="G1" s="68"/>
      <c r="H1" s="68"/>
    </row>
    <row r="2" spans="1:8" ht="30.75">
      <c r="A2" s="78" t="s">
        <v>32</v>
      </c>
      <c r="B2" s="79" t="s">
        <v>33</v>
      </c>
      <c r="C2" s="79" t="s">
        <v>101</v>
      </c>
      <c r="D2" s="76" t="s">
        <v>34</v>
      </c>
      <c r="E2" s="77" t="s">
        <v>35</v>
      </c>
      <c r="F2" s="79" t="s">
        <v>36</v>
      </c>
      <c r="G2" s="80" t="s">
        <v>37</v>
      </c>
      <c r="H2" s="81" t="s">
        <v>38</v>
      </c>
    </row>
    <row r="3" spans="1:8" ht="15">
      <c r="A3" s="69" t="s">
        <v>39</v>
      </c>
      <c r="B3" s="70">
        <v>55</v>
      </c>
      <c r="C3" s="70">
        <v>990</v>
      </c>
      <c r="D3" s="71" t="str">
        <f>IF(AND(B3&gt;50,C3&lt;1100),"SUPER PLUS","SUPER")</f>
        <v>SUPER PLUS</v>
      </c>
      <c r="E3" s="72">
        <f>IF(D3="SUPER PLUS",1.35,1.29)</f>
        <v>1.35</v>
      </c>
      <c r="F3" s="73">
        <v>12560</v>
      </c>
      <c r="G3" s="74">
        <v>6.9</v>
      </c>
      <c r="H3" s="75">
        <f>E3*F3*G3/100</f>
        <v>1169.9640000000002</v>
      </c>
    </row>
    <row r="4" spans="1:8" ht="15">
      <c r="A4" s="69" t="s">
        <v>40</v>
      </c>
      <c r="B4" s="70">
        <v>75</v>
      </c>
      <c r="C4" s="70">
        <v>1480</v>
      </c>
      <c r="D4" s="71" t="str">
        <f>IF(AND(B4&gt;50,C4&lt;1100),"SUPER PLUS","SUPER")</f>
        <v>SUPER</v>
      </c>
      <c r="E4" s="72">
        <f>IF(D4="SUPER PLUS",1.35,1.29)</f>
        <v>1.29</v>
      </c>
      <c r="F4" s="73">
        <v>15390</v>
      </c>
      <c r="G4" s="74">
        <v>8.5</v>
      </c>
      <c r="H4" s="75">
        <f>E4*F4*G4/100</f>
        <v>1687.5135</v>
      </c>
    </row>
    <row r="5" spans="1:8" ht="15">
      <c r="A5" s="69" t="s">
        <v>41</v>
      </c>
      <c r="B5" s="70">
        <v>143</v>
      </c>
      <c r="C5" s="70">
        <v>1984</v>
      </c>
      <c r="D5" s="71" t="str">
        <f>IF(AND(B5&gt;50,C5&lt;1100),"SUPER PLUS","SUPER")</f>
        <v>SUPER</v>
      </c>
      <c r="E5" s="72">
        <f>IF(D5="SUPER PLUS",1.35,1.29)</f>
        <v>1.29</v>
      </c>
      <c r="F5" s="73">
        <v>16993</v>
      </c>
      <c r="G5" s="74">
        <v>11.7</v>
      </c>
      <c r="H5" s="75">
        <f>E5*F5*G5/100</f>
        <v>2564.75349</v>
      </c>
    </row>
    <row r="6" spans="1:8" ht="15">
      <c r="A6" s="69" t="s">
        <v>42</v>
      </c>
      <c r="B6" s="70">
        <v>90</v>
      </c>
      <c r="C6" s="70">
        <v>1590</v>
      </c>
      <c r="D6" s="71" t="str">
        <f>IF(AND(B6&gt;50,C6&lt;1100),"SUPER PLUS","SUPER")</f>
        <v>SUPER</v>
      </c>
      <c r="E6" s="72">
        <f>IF(D6="SUPER PLUS",1.35,1.29)</f>
        <v>1.29</v>
      </c>
      <c r="F6" s="73">
        <v>8900</v>
      </c>
      <c r="G6" s="74">
        <v>9.9</v>
      </c>
      <c r="H6" s="75">
        <f>E6*F6*G6/100</f>
        <v>1136.6190000000001</v>
      </c>
    </row>
    <row r="7" spans="1:8" ht="15">
      <c r="A7" s="69" t="s">
        <v>43</v>
      </c>
      <c r="B7" s="70">
        <v>40</v>
      </c>
      <c r="C7" s="70">
        <v>998</v>
      </c>
      <c r="D7" s="71" t="str">
        <f>IF(AND(B7&gt;50,C7&lt;1100),"SUPER PLUS","SUPER")</f>
        <v>SUPER</v>
      </c>
      <c r="E7" s="72">
        <f>IF(D7="SUPER PLUS",1.35,1.29)</f>
        <v>1.29</v>
      </c>
      <c r="F7" s="73">
        <v>12320</v>
      </c>
      <c r="G7" s="74">
        <v>5.7</v>
      </c>
      <c r="H7" s="75">
        <f>E7*F7*G7/100</f>
        <v>905.8896000000001</v>
      </c>
    </row>
  </sheetData>
  <sheetProtection password="F407" sheet="1" objects="1" scenarios="1" selectLockedCells="1"/>
  <mergeCells count="1">
    <mergeCell ref="A1:H1"/>
  </mergeCells>
  <printOptions horizontalCentered="1"/>
  <pageMargins left="0.984251968503937" right="0.5905511811023623" top="0.984251968503937" bottom="0.7874015748031497" header="0.5118110236220472" footer="0.31496062992125984"/>
  <pageSetup horizontalDpi="600" verticalDpi="600" orientation="portrait" paperSize="9" r:id="rId2"/>
  <headerFooter>
    <oddHeader>&amp;L&amp;"-,Fett"&amp;12Übungen zur WENN-UND-Funktion</oddHeader>
  </headerFooter>
  <drawing r:id="rId1"/>
</worksheet>
</file>

<file path=xl/worksheets/sheet3.xml><?xml version="1.0" encoding="utf-8"?>
<worksheet xmlns="http://schemas.openxmlformats.org/spreadsheetml/2006/main" xmlns:r="http://schemas.openxmlformats.org/officeDocument/2006/relationships">
  <dimension ref="A1:E10"/>
  <sheetViews>
    <sheetView zoomScale="160" zoomScaleNormal="160" zoomScalePageLayoutView="0" workbookViewId="0" topLeftCell="A1">
      <selection activeCell="A7" sqref="A7"/>
    </sheetView>
  </sheetViews>
  <sheetFormatPr defaultColWidth="11.421875" defaultRowHeight="15"/>
  <cols>
    <col min="1" max="1" width="11.421875" style="83" customWidth="1"/>
    <col min="2" max="2" width="8.57421875" style="83" customWidth="1"/>
    <col min="3" max="3" width="11.421875" style="83" customWidth="1"/>
    <col min="4" max="4" width="10.140625" style="83" customWidth="1"/>
    <col min="5" max="5" width="13.421875" style="83" customWidth="1"/>
    <col min="6" max="7" width="11.421875" style="83" customWidth="1"/>
    <col min="8" max="8" width="6.7109375" style="83" customWidth="1"/>
    <col min="9" max="16384" width="11.421875" style="83" customWidth="1"/>
  </cols>
  <sheetData>
    <row r="1" spans="1:5" ht="15" customHeight="1">
      <c r="A1" s="82" t="s">
        <v>62</v>
      </c>
      <c r="B1" s="82"/>
      <c r="C1" s="82"/>
      <c r="D1" s="82"/>
      <c r="E1" s="82"/>
    </row>
    <row r="2" spans="1:5" ht="30">
      <c r="A2" s="84" t="s">
        <v>17</v>
      </c>
      <c r="B2" s="85" t="s">
        <v>64</v>
      </c>
      <c r="C2" s="86" t="s">
        <v>63</v>
      </c>
      <c r="D2" s="85" t="s">
        <v>46</v>
      </c>
      <c r="E2" s="87" t="s">
        <v>48</v>
      </c>
    </row>
    <row r="3" spans="1:5" ht="15">
      <c r="A3" s="69" t="s">
        <v>21</v>
      </c>
      <c r="B3" s="70">
        <v>13.2</v>
      </c>
      <c r="C3" s="71">
        <f>IF(AND(B3&lt;13,D3&gt;5.8),"JA","")</f>
      </c>
      <c r="D3" s="70">
        <v>4.69</v>
      </c>
      <c r="E3" s="72">
        <f>IF(AND(B3&lt;12,D3&gt;7),"Talent","")</f>
      </c>
    </row>
    <row r="4" spans="1:5" ht="15">
      <c r="A4" s="69" t="s">
        <v>22</v>
      </c>
      <c r="B4" s="70">
        <v>13.4</v>
      </c>
      <c r="C4" s="71">
        <f aca="true" t="shared" si="0" ref="C4:C10">IF(AND(B4&lt;13,D4&gt;5.8),"JA","")</f>
      </c>
      <c r="D4" s="70">
        <v>5.22</v>
      </c>
      <c r="E4" s="72">
        <f aca="true" t="shared" si="1" ref="E4:E10">IF(AND(B4&lt;12,D4&gt;7),"Talent","")</f>
      </c>
    </row>
    <row r="5" spans="1:5" ht="15">
      <c r="A5" s="69" t="s">
        <v>23</v>
      </c>
      <c r="B5" s="70">
        <v>12.3</v>
      </c>
      <c r="C5" s="71" t="str">
        <f t="shared" si="0"/>
        <v>JA</v>
      </c>
      <c r="D5" s="70">
        <v>7.09</v>
      </c>
      <c r="E5" s="72">
        <f t="shared" si="1"/>
      </c>
    </row>
    <row r="6" spans="1:5" ht="15">
      <c r="A6" s="69" t="s">
        <v>24</v>
      </c>
      <c r="B6" s="70">
        <v>11.7</v>
      </c>
      <c r="C6" s="71" t="str">
        <f t="shared" si="0"/>
        <v>JA</v>
      </c>
      <c r="D6" s="70">
        <v>5.99</v>
      </c>
      <c r="E6" s="72">
        <f t="shared" si="1"/>
      </c>
    </row>
    <row r="7" spans="1:5" ht="15">
      <c r="A7" s="69" t="s">
        <v>25</v>
      </c>
      <c r="B7" s="70">
        <v>12.8</v>
      </c>
      <c r="C7" s="71">
        <f t="shared" si="0"/>
      </c>
      <c r="D7" s="70">
        <v>4.95</v>
      </c>
      <c r="E7" s="72">
        <f t="shared" si="1"/>
      </c>
    </row>
    <row r="8" spans="1:5" ht="15">
      <c r="A8" s="69" t="s">
        <v>26</v>
      </c>
      <c r="B8" s="70">
        <v>13.8</v>
      </c>
      <c r="C8" s="71">
        <f t="shared" si="0"/>
      </c>
      <c r="D8" s="70">
        <v>4.61</v>
      </c>
      <c r="E8" s="72">
        <f t="shared" si="1"/>
      </c>
    </row>
    <row r="9" spans="1:5" ht="15">
      <c r="A9" s="69" t="s">
        <v>27</v>
      </c>
      <c r="B9" s="70">
        <v>11.9</v>
      </c>
      <c r="C9" s="71" t="str">
        <f t="shared" si="0"/>
        <v>JA</v>
      </c>
      <c r="D9" s="70">
        <v>7.25</v>
      </c>
      <c r="E9" s="72" t="str">
        <f t="shared" si="1"/>
        <v>Talent</v>
      </c>
    </row>
    <row r="10" spans="1:5" ht="15">
      <c r="A10" s="69" t="s">
        <v>28</v>
      </c>
      <c r="B10" s="70">
        <v>13.9</v>
      </c>
      <c r="C10" s="71">
        <f t="shared" si="0"/>
      </c>
      <c r="D10" s="70">
        <v>4.22</v>
      </c>
      <c r="E10" s="72">
        <f t="shared" si="1"/>
      </c>
    </row>
    <row r="16" ht="15"/>
    <row r="17" ht="15"/>
    <row r="18" ht="15"/>
    <row r="19" ht="15"/>
  </sheetData>
  <sheetProtection password="F407" sheet="1" objects="1" scenarios="1" selectLockedCells="1"/>
  <mergeCells count="1">
    <mergeCell ref="A1:E1"/>
  </mergeCells>
  <printOptions horizontalCentered="1"/>
  <pageMargins left="0.984251968503937" right="0.5905511811023623" top="0.984251968503937" bottom="0.7874015748031497" header="0.5118110236220472" footer="0.31496062992125984"/>
  <pageSetup horizontalDpi="600" verticalDpi="600" orientation="portrait" paperSize="9" r:id="rId2"/>
  <headerFooter>
    <oddHeader>&amp;L&amp;"-,Fett"&amp;12Übungen zur WENN-UND-Funktion</oddHeader>
  </headerFooter>
  <drawing r:id="rId1"/>
</worksheet>
</file>

<file path=xl/worksheets/sheet4.xml><?xml version="1.0" encoding="utf-8"?>
<worksheet xmlns="http://schemas.openxmlformats.org/spreadsheetml/2006/main" xmlns:r="http://schemas.openxmlformats.org/officeDocument/2006/relationships">
  <dimension ref="A1:F8"/>
  <sheetViews>
    <sheetView zoomScale="160" zoomScaleNormal="160" zoomScalePageLayoutView="0" workbookViewId="0" topLeftCell="A1">
      <selection activeCell="A7" sqref="A7"/>
    </sheetView>
  </sheetViews>
  <sheetFormatPr defaultColWidth="11.421875" defaultRowHeight="15"/>
  <cols>
    <col min="1" max="1" width="18.7109375" style="83" customWidth="1"/>
    <col min="2" max="3" width="11.421875" style="83" customWidth="1"/>
    <col min="4" max="4" width="10.421875" style="83" customWidth="1"/>
    <col min="5" max="5" width="7.8515625" style="83" customWidth="1"/>
    <col min="6" max="6" width="8.8515625" style="83" customWidth="1"/>
    <col min="7" max="7" width="11.421875" style="83" customWidth="1"/>
    <col min="8" max="8" width="3.7109375" style="83" customWidth="1"/>
    <col min="9" max="16384" width="11.421875" style="83" customWidth="1"/>
  </cols>
  <sheetData>
    <row r="1" spans="1:6" s="93" customFormat="1" ht="15" customHeight="1">
      <c r="A1" s="92" t="s">
        <v>50</v>
      </c>
      <c r="B1" s="92"/>
      <c r="C1" s="92"/>
      <c r="D1" s="92"/>
      <c r="E1" s="92"/>
      <c r="F1" s="92"/>
    </row>
    <row r="2" spans="1:6" s="93" customFormat="1" ht="28.5">
      <c r="A2" s="94" t="s">
        <v>51</v>
      </c>
      <c r="B2" s="95" t="s">
        <v>52</v>
      </c>
      <c r="C2" s="95" t="s">
        <v>53</v>
      </c>
      <c r="D2" s="86" t="s">
        <v>54</v>
      </c>
      <c r="E2" s="87" t="s">
        <v>61</v>
      </c>
      <c r="F2" s="96" t="s">
        <v>45</v>
      </c>
    </row>
    <row r="3" spans="1:6" s="97" customFormat="1" ht="12.75" customHeight="1">
      <c r="A3" s="98" t="s">
        <v>55</v>
      </c>
      <c r="B3" s="99">
        <v>280</v>
      </c>
      <c r="C3" s="99">
        <v>120</v>
      </c>
      <c r="D3" s="89" t="str">
        <f>IF(AND(B3&gt;0,C3&gt;0),"Typ 1","")</f>
        <v>Typ 1</v>
      </c>
      <c r="E3" s="90" t="str">
        <f>IF(AND(B3&gt;100,C3&gt;100),"X","")</f>
        <v>X</v>
      </c>
      <c r="F3" s="91">
        <f>IF(ISBLANK(C3),"4-Rad",IF(ISBLANK(B3),"2-Rad",""))</f>
      </c>
    </row>
    <row r="4" spans="1:6" s="97" customFormat="1" ht="12.75" customHeight="1">
      <c r="A4" s="98" t="s">
        <v>56</v>
      </c>
      <c r="B4" s="99">
        <v>1265</v>
      </c>
      <c r="C4" s="99"/>
      <c r="D4" s="89">
        <f>IF(AND(B4&gt;0,C4&gt;0),"Typ 1","")</f>
      </c>
      <c r="E4" s="90">
        <f>IF(AND(B4&gt;100,C4&gt;100),"X","")</f>
      </c>
      <c r="F4" s="91" t="str">
        <f>IF(ISBLANK(C4),"4-Rad",IF(ISBLANK(B4),"2-Rad",""))</f>
        <v>4-Rad</v>
      </c>
    </row>
    <row r="5" spans="1:6" s="97" customFormat="1" ht="12.75" customHeight="1">
      <c r="A5" s="98" t="s">
        <v>57</v>
      </c>
      <c r="B5" s="99">
        <v>2900</v>
      </c>
      <c r="C5" s="99">
        <v>30</v>
      </c>
      <c r="D5" s="89" t="str">
        <f>IF(AND(B5&gt;0,C5&gt;0),"Typ 1","")</f>
        <v>Typ 1</v>
      </c>
      <c r="E5" s="90">
        <f>IF(AND(B5&gt;100,C5&gt;100),"X","")</f>
      </c>
      <c r="F5" s="91">
        <f>IF(ISBLANK(C5),"4-Rad",IF(ISBLANK(B5),"2-Rad",""))</f>
      </c>
    </row>
    <row r="6" spans="1:6" s="97" customFormat="1" ht="12.75" customHeight="1">
      <c r="A6" s="98" t="s">
        <v>58</v>
      </c>
      <c r="B6" s="99"/>
      <c r="C6" s="99">
        <v>800</v>
      </c>
      <c r="D6" s="89">
        <f>IF(AND(B6&gt;0,C6&gt;0),"Typ 1","")</f>
      </c>
      <c r="E6" s="90">
        <f>IF(AND(B6&gt;100,C6&gt;100),"X","")</f>
      </c>
      <c r="F6" s="91" t="str">
        <f>IF(ISBLANK(C6),"4-Rad",IF(ISBLANK(B6),"2-Rad",""))</f>
        <v>2-Rad</v>
      </c>
    </row>
    <row r="7" spans="1:6" s="97" customFormat="1" ht="15">
      <c r="A7" s="98" t="s">
        <v>59</v>
      </c>
      <c r="B7" s="99">
        <v>3200</v>
      </c>
      <c r="C7" s="99"/>
      <c r="D7" s="89">
        <f>IF(AND(B7&gt;0,C7&gt;0),"Typ 1","")</f>
      </c>
      <c r="E7" s="90">
        <f>IF(AND(B7&gt;100,C7&gt;100),"X","")</f>
      </c>
      <c r="F7" s="91" t="str">
        <f>IF(ISBLANK(C7),"4-Rad",IF(ISBLANK(B7),"2-Rad",""))</f>
        <v>4-Rad</v>
      </c>
    </row>
    <row r="8" spans="1:6" s="97" customFormat="1" ht="12.75" customHeight="1">
      <c r="A8" s="98" t="s">
        <v>60</v>
      </c>
      <c r="B8" s="99">
        <v>750</v>
      </c>
      <c r="C8" s="99">
        <v>400</v>
      </c>
      <c r="D8" s="89" t="str">
        <f>IF(AND(B8&gt;0,C8&gt;0),"Typ 1","")</f>
        <v>Typ 1</v>
      </c>
      <c r="E8" s="90" t="str">
        <f>IF(AND(B8&gt;100,C8&gt;100),"X","")</f>
        <v>X</v>
      </c>
      <c r="F8" s="91">
        <f>IF(ISBLANK(C8),"4-Rad",IF(ISBLANK(B8),"2-Rad",""))</f>
      </c>
    </row>
    <row r="17" ht="15"/>
    <row r="18" ht="15"/>
    <row r="19" ht="15"/>
  </sheetData>
  <sheetProtection selectLockedCells="1"/>
  <mergeCells count="1">
    <mergeCell ref="A1:F1"/>
  </mergeCells>
  <printOptions/>
  <pageMargins left="0.984251968503937" right="0.5905511811023623" top="0.984251968503937" bottom="0.7874015748031497" header="0.5118110236220472" footer="0.31496062992125984"/>
  <pageSetup horizontalDpi="600" verticalDpi="600" orientation="portrait" paperSize="9" r:id="rId2"/>
  <headerFooter>
    <oddHeader>&amp;L&amp;"-,Fett"&amp;12Übungen zur WENN-UND-Funktion</oddHeader>
  </headerFooter>
  <drawing r:id="rId1"/>
</worksheet>
</file>

<file path=xl/worksheets/sheet5.xml><?xml version="1.0" encoding="utf-8"?>
<worksheet xmlns="http://schemas.openxmlformats.org/spreadsheetml/2006/main" xmlns:r="http://schemas.openxmlformats.org/officeDocument/2006/relationships">
  <dimension ref="A1:H49"/>
  <sheetViews>
    <sheetView zoomScale="150" zoomScaleNormal="150" zoomScalePageLayoutView="0" workbookViewId="0" topLeftCell="A1">
      <selection activeCell="A7" sqref="A7"/>
    </sheetView>
  </sheetViews>
  <sheetFormatPr defaultColWidth="11.421875" defaultRowHeight="15"/>
  <cols>
    <col min="1" max="1" width="18.00390625" style="22" customWidth="1"/>
    <col min="2" max="2" width="9.00390625" style="22" customWidth="1"/>
    <col min="3" max="3" width="11.140625" style="22" customWidth="1"/>
    <col min="4" max="4" width="12.00390625" style="22" customWidth="1"/>
    <col min="5" max="5" width="8.140625" style="22" customWidth="1"/>
    <col min="6" max="6" width="8.7109375" style="22" customWidth="1"/>
    <col min="7" max="7" width="9.28125" style="22" customWidth="1"/>
    <col min="8" max="8" width="10.00390625" style="22" customWidth="1"/>
    <col min="9" max="9" width="3.00390625" style="22" customWidth="1"/>
    <col min="10" max="16384" width="11.421875" style="22" customWidth="1"/>
  </cols>
  <sheetData>
    <row r="1" spans="1:8" ht="17.25" customHeight="1">
      <c r="A1" s="65" t="s">
        <v>31</v>
      </c>
      <c r="B1" s="65"/>
      <c r="C1" s="65"/>
      <c r="D1" s="65"/>
      <c r="E1" s="65"/>
      <c r="F1" s="65"/>
      <c r="G1" s="65"/>
      <c r="H1" s="65"/>
    </row>
    <row r="2" spans="1:8" ht="32.25">
      <c r="A2" s="30" t="s">
        <v>32</v>
      </c>
      <c r="B2" s="28" t="s">
        <v>33</v>
      </c>
      <c r="C2" s="28" t="s">
        <v>94</v>
      </c>
      <c r="D2" s="28" t="s">
        <v>34</v>
      </c>
      <c r="E2" s="31" t="s">
        <v>35</v>
      </c>
      <c r="F2" s="28" t="s">
        <v>36</v>
      </c>
      <c r="G2" s="31" t="s">
        <v>37</v>
      </c>
      <c r="H2" s="28" t="s">
        <v>38</v>
      </c>
    </row>
    <row r="3" spans="1:8" ht="15">
      <c r="A3" s="30" t="s">
        <v>39</v>
      </c>
      <c r="B3" s="28">
        <v>55</v>
      </c>
      <c r="C3" s="28">
        <v>990</v>
      </c>
      <c r="D3" s="28" t="str">
        <f>IF(AND(B3&gt;50,C3&lt;1100),"SUPER PLUS","SUPER")</f>
        <v>SUPER PLUS</v>
      </c>
      <c r="E3" s="28">
        <f>IF(D3="SUPER PLUS",1.35,1.29)</f>
        <v>1.35</v>
      </c>
      <c r="F3" s="32">
        <v>12560</v>
      </c>
      <c r="G3" s="33">
        <v>6.9</v>
      </c>
      <c r="H3" s="29">
        <f>E3*F3*G3/100</f>
        <v>1169.9640000000002</v>
      </c>
    </row>
    <row r="4" spans="1:8" ht="15">
      <c r="A4" s="30" t="s">
        <v>40</v>
      </c>
      <c r="B4" s="28">
        <v>75</v>
      </c>
      <c r="C4" s="28">
        <v>1480</v>
      </c>
      <c r="D4" s="28" t="str">
        <f>IF(AND(B4&gt;50,C4&lt;1100),"SUPER PLUS","SUPER")</f>
        <v>SUPER</v>
      </c>
      <c r="E4" s="28">
        <f>IF(D4="SUPER PLUS",1.35,1.29)</f>
        <v>1.29</v>
      </c>
      <c r="F4" s="32">
        <v>15390</v>
      </c>
      <c r="G4" s="33">
        <v>8.5</v>
      </c>
      <c r="H4" s="29">
        <f>E4*F4*G4/100</f>
        <v>1687.5135</v>
      </c>
    </row>
    <row r="5" spans="1:8" ht="15">
      <c r="A5" s="30" t="s">
        <v>41</v>
      </c>
      <c r="B5" s="28">
        <v>143</v>
      </c>
      <c r="C5" s="28">
        <v>1984</v>
      </c>
      <c r="D5" s="28" t="str">
        <f>IF(AND(B5&gt;50,C5&lt;1100),"SUPER PLUS","SUPER")</f>
        <v>SUPER</v>
      </c>
      <c r="E5" s="28">
        <f>IF(D5="SUPER PLUS",1.35,1.29)</f>
        <v>1.29</v>
      </c>
      <c r="F5" s="32">
        <v>16993</v>
      </c>
      <c r="G5" s="33">
        <v>11.7</v>
      </c>
      <c r="H5" s="29">
        <f>E5*F5*G5/100</f>
        <v>2564.75349</v>
      </c>
    </row>
    <row r="6" spans="1:8" ht="15">
      <c r="A6" s="30" t="s">
        <v>42</v>
      </c>
      <c r="B6" s="28">
        <v>90</v>
      </c>
      <c r="C6" s="28">
        <v>1590</v>
      </c>
      <c r="D6" s="28" t="str">
        <f>IF(AND(B6&gt;50,C6&lt;1100),"SUPER PLUS","SUPER")</f>
        <v>SUPER</v>
      </c>
      <c r="E6" s="28">
        <f>IF(D6="SUPER PLUS",1.35,1.29)</f>
        <v>1.29</v>
      </c>
      <c r="F6" s="32">
        <v>8900</v>
      </c>
      <c r="G6" s="33">
        <v>9.9</v>
      </c>
      <c r="H6" s="29">
        <f>E6*F6*G6/100</f>
        <v>1136.6190000000001</v>
      </c>
    </row>
    <row r="7" spans="1:8" ht="15">
      <c r="A7" s="30" t="s">
        <v>43</v>
      </c>
      <c r="B7" s="28">
        <v>40</v>
      </c>
      <c r="C7" s="28">
        <v>998</v>
      </c>
      <c r="D7" s="28" t="str">
        <f>IF(AND(B7&gt;50,C7&lt;1100),"SUPER PLUS","SUPER")</f>
        <v>SUPER</v>
      </c>
      <c r="E7" s="28">
        <f>IF(D7="SUPER PLUS",1.35,1.29)</f>
        <v>1.29</v>
      </c>
      <c r="F7" s="32">
        <v>12320</v>
      </c>
      <c r="G7" s="33">
        <v>5.7</v>
      </c>
      <c r="H7" s="29">
        <f>E7*F7*G7/100</f>
        <v>905.8896000000001</v>
      </c>
    </row>
    <row r="8" ht="6" customHeight="1"/>
    <row r="9" ht="15"/>
    <row r="10" ht="15"/>
    <row r="11" ht="15"/>
    <row r="12" ht="15"/>
    <row r="13" ht="15"/>
    <row r="14" spans="1:5" ht="15" customHeight="1">
      <c r="A14" s="66" t="s">
        <v>62</v>
      </c>
      <c r="B14" s="66"/>
      <c r="C14" s="66"/>
      <c r="D14" s="66"/>
      <c r="E14" s="66"/>
    </row>
    <row r="15" spans="1:5" ht="30">
      <c r="A15" s="34" t="s">
        <v>17</v>
      </c>
      <c r="B15" s="35" t="s">
        <v>64</v>
      </c>
      <c r="C15" s="35" t="s">
        <v>63</v>
      </c>
      <c r="D15" s="35" t="s">
        <v>46</v>
      </c>
      <c r="E15" s="36" t="s">
        <v>65</v>
      </c>
    </row>
    <row r="16" spans="1:5" ht="15">
      <c r="A16" s="30" t="s">
        <v>21</v>
      </c>
      <c r="B16" s="28">
        <v>13.2</v>
      </c>
      <c r="C16" s="28">
        <f>IF(AND(B16&lt;13,D16&gt;5.8),"JA","")</f>
      </c>
      <c r="D16" s="28">
        <v>4.69</v>
      </c>
      <c r="E16" s="28" t="str">
        <f>IF(AND(B16&lt;12,D16&gt;7),"Talent"," ")</f>
        <v> </v>
      </c>
    </row>
    <row r="17" spans="1:5" ht="15">
      <c r="A17" s="30" t="s">
        <v>22</v>
      </c>
      <c r="B17" s="28">
        <v>13.4</v>
      </c>
      <c r="C17" s="28">
        <f aca="true" t="shared" si="0" ref="C17:C23">IF(AND(B17&lt;13,D17&gt;5.8),"JA","")</f>
      </c>
      <c r="D17" s="28">
        <v>5.22</v>
      </c>
      <c r="E17" s="28" t="str">
        <f aca="true" t="shared" si="1" ref="E17:E23">IF(AND(B17&lt;12,D17&gt;7),"Talent"," ")</f>
        <v> </v>
      </c>
    </row>
    <row r="18" spans="1:5" ht="15">
      <c r="A18" s="30" t="s">
        <v>23</v>
      </c>
      <c r="B18" s="28">
        <v>12.3</v>
      </c>
      <c r="C18" s="28" t="str">
        <f t="shared" si="0"/>
        <v>JA</v>
      </c>
      <c r="D18" s="28">
        <v>7.09</v>
      </c>
      <c r="E18" s="28" t="str">
        <f t="shared" si="1"/>
        <v> </v>
      </c>
    </row>
    <row r="19" spans="1:5" ht="15">
      <c r="A19" s="30" t="s">
        <v>24</v>
      </c>
      <c r="B19" s="28">
        <v>11.7</v>
      </c>
      <c r="C19" s="28" t="str">
        <f t="shared" si="0"/>
        <v>JA</v>
      </c>
      <c r="D19" s="28">
        <v>5.99</v>
      </c>
      <c r="E19" s="28" t="str">
        <f t="shared" si="1"/>
        <v> </v>
      </c>
    </row>
    <row r="20" spans="1:5" ht="15">
      <c r="A20" s="30" t="s">
        <v>25</v>
      </c>
      <c r="B20" s="28">
        <v>12.8</v>
      </c>
      <c r="C20" s="28">
        <f t="shared" si="0"/>
      </c>
      <c r="D20" s="28">
        <v>4.95</v>
      </c>
      <c r="E20" s="28" t="str">
        <f t="shared" si="1"/>
        <v> </v>
      </c>
    </row>
    <row r="21" spans="1:5" ht="15">
      <c r="A21" s="30" t="s">
        <v>26</v>
      </c>
      <c r="B21" s="28">
        <v>13.8</v>
      </c>
      <c r="C21" s="28">
        <f t="shared" si="0"/>
      </c>
      <c r="D21" s="28">
        <v>4.61</v>
      </c>
      <c r="E21" s="28" t="str">
        <f t="shared" si="1"/>
        <v> </v>
      </c>
    </row>
    <row r="22" spans="1:5" ht="15">
      <c r="A22" s="30" t="s">
        <v>27</v>
      </c>
      <c r="B22" s="28">
        <v>11.9</v>
      </c>
      <c r="C22" s="28" t="str">
        <f t="shared" si="0"/>
        <v>JA</v>
      </c>
      <c r="D22" s="28">
        <v>7.25</v>
      </c>
      <c r="E22" s="28" t="str">
        <f t="shared" si="1"/>
        <v>Talent</v>
      </c>
    </row>
    <row r="23" spans="1:5" ht="15">
      <c r="A23" s="30" t="s">
        <v>28</v>
      </c>
      <c r="B23" s="28">
        <v>13.9</v>
      </c>
      <c r="C23" s="28">
        <f t="shared" si="0"/>
      </c>
      <c r="D23" s="28">
        <v>4.22</v>
      </c>
      <c r="E23" s="28" t="str">
        <f t="shared" si="1"/>
        <v> </v>
      </c>
    </row>
    <row r="24" ht="6" customHeight="1"/>
    <row r="29" spans="1:6" ht="15" customHeight="1">
      <c r="A29" s="65" t="s">
        <v>50</v>
      </c>
      <c r="B29" s="65"/>
      <c r="C29" s="65"/>
      <c r="D29" s="65"/>
      <c r="E29" s="65"/>
      <c r="F29" s="65"/>
    </row>
    <row r="30" spans="1:6" ht="30">
      <c r="A30" s="37" t="s">
        <v>51</v>
      </c>
      <c r="B30" s="38" t="s">
        <v>52</v>
      </c>
      <c r="C30" s="38" t="s">
        <v>53</v>
      </c>
      <c r="D30" s="31" t="s">
        <v>54</v>
      </c>
      <c r="E30" s="31" t="s">
        <v>61</v>
      </c>
      <c r="F30" s="28" t="s">
        <v>45</v>
      </c>
    </row>
    <row r="31" spans="1:6" ht="12.75" customHeight="1">
      <c r="A31" s="37" t="s">
        <v>55</v>
      </c>
      <c r="B31" s="38">
        <v>280</v>
      </c>
      <c r="C31" s="38">
        <v>120</v>
      </c>
      <c r="D31" s="28" t="str">
        <f>IF(AND(NOT(ISBLANK(B31)),NOT(ISBLANK(C31))),"Typ 1","")</f>
        <v>Typ 1</v>
      </c>
      <c r="E31" s="28" t="str">
        <f>IF(AND(B31&gt;100,C31&gt;100),"X","")</f>
        <v>X</v>
      </c>
      <c r="F31" s="28">
        <f>IF(ISBLANK(C31),"4-Rad",IF(ISBLANK(B31),"2-Rad",""))</f>
      </c>
    </row>
    <row r="32" spans="1:6" ht="12.75" customHeight="1">
      <c r="A32" s="37" t="s">
        <v>56</v>
      </c>
      <c r="B32" s="38">
        <v>1265</v>
      </c>
      <c r="C32" s="38"/>
      <c r="D32" s="28">
        <f>IF(AND(NOT(ISBLANK(B32)),NOT(ISBLANK(C32))),"Typ 1","")</f>
      </c>
      <c r="E32" s="28">
        <f>IF(AND(B32&gt;100,C32&gt;100),"X","")</f>
      </c>
      <c r="F32" s="28" t="str">
        <f>IF(ISBLANK(C32),"4-Rad",IF(ISBLANK(B32),"2-Rad",""))</f>
        <v>4-Rad</v>
      </c>
    </row>
    <row r="33" spans="1:6" ht="12.75" customHeight="1">
      <c r="A33" s="37" t="s">
        <v>57</v>
      </c>
      <c r="B33" s="38">
        <v>2900</v>
      </c>
      <c r="C33" s="38">
        <v>30</v>
      </c>
      <c r="D33" s="28" t="str">
        <f>IF(AND(NOT(ISBLANK(B33)),NOT(ISBLANK(C33))),"Typ 1","")</f>
        <v>Typ 1</v>
      </c>
      <c r="E33" s="28">
        <f>IF(AND(B33&gt;100,C33&gt;100),"X","")</f>
      </c>
      <c r="F33" s="28">
        <f>IF(ISBLANK(C33),"4-Rad",IF(ISBLANK(B33),"2-Rad",""))</f>
      </c>
    </row>
    <row r="34" spans="1:6" ht="12.75" customHeight="1">
      <c r="A34" s="37" t="s">
        <v>58</v>
      </c>
      <c r="B34" s="38"/>
      <c r="C34" s="38">
        <v>800</v>
      </c>
      <c r="D34" s="28">
        <f>IF(AND(NOT(ISBLANK(B34)),NOT(ISBLANK(C34))),"Typ 1","")</f>
      </c>
      <c r="E34" s="28">
        <f>IF(AND(B34&gt;100,C34&gt;100),"X","")</f>
      </c>
      <c r="F34" s="28" t="str">
        <f>IF(ISBLANK(C34),"4-Rad",IF(ISBLANK(B34),"2-Rad",""))</f>
        <v>2-Rad</v>
      </c>
    </row>
    <row r="35" spans="1:6" ht="15">
      <c r="A35" s="37" t="s">
        <v>59</v>
      </c>
      <c r="B35" s="38">
        <v>3200</v>
      </c>
      <c r="C35" s="38"/>
      <c r="D35" s="28">
        <f>IF(AND(NOT(ISBLANK(B35)),NOT(ISBLANK(C35))),"Typ 1","")</f>
      </c>
      <c r="E35" s="28">
        <f>IF(AND(B35&gt;100,C35&gt;100),"X","")</f>
      </c>
      <c r="F35" s="28" t="str">
        <f>IF(ISBLANK(C35),"4-Rad",IF(ISBLANK(B35),"2-Rad",""))</f>
        <v>4-Rad</v>
      </c>
    </row>
    <row r="36" spans="1:6" ht="12.75" customHeight="1">
      <c r="A36" s="37" t="s">
        <v>60</v>
      </c>
      <c r="B36" s="38">
        <v>750</v>
      </c>
      <c r="C36" s="38">
        <v>400</v>
      </c>
      <c r="D36" s="28" t="str">
        <f>IF(AND(NOT(ISBLANK(B36)),NOT(ISBLANK(C36))),"Typ 1","")</f>
        <v>Typ 1</v>
      </c>
      <c r="E36" s="28" t="str">
        <f>IF(AND(B36&gt;100,C36&gt;100),"X","")</f>
        <v>X</v>
      </c>
      <c r="F36" s="28">
        <f>IF(ISBLANK(C36),"4-Rad",IF(ISBLANK(B36),"2-Rad",""))</f>
      </c>
    </row>
    <row r="37" ht="6" customHeight="1"/>
    <row r="43" spans="1:8" ht="7.5" customHeight="1">
      <c r="A43" s="100"/>
      <c r="B43" s="100"/>
      <c r="C43" s="100"/>
      <c r="D43" s="100"/>
      <c r="E43" s="100"/>
      <c r="F43" s="100"/>
      <c r="G43" s="100"/>
      <c r="H43" s="100"/>
    </row>
    <row r="44" ht="7.5" customHeight="1"/>
    <row r="45" spans="1:8" ht="15">
      <c r="A45" s="17" t="s">
        <v>98</v>
      </c>
      <c r="F45" s="40" t="s">
        <v>95</v>
      </c>
      <c r="G45" s="41" t="s">
        <v>96</v>
      </c>
      <c r="H45" s="41" t="s">
        <v>97</v>
      </c>
    </row>
    <row r="46" spans="1:8" ht="15">
      <c r="A46" s="17" t="s">
        <v>102</v>
      </c>
      <c r="F46" s="39" t="s">
        <v>99</v>
      </c>
      <c r="G46" s="39" t="s">
        <v>99</v>
      </c>
      <c r="H46" s="39" t="s">
        <v>99</v>
      </c>
    </row>
    <row r="47" spans="1:8" ht="15">
      <c r="A47" s="17" t="s">
        <v>103</v>
      </c>
      <c r="F47" s="39" t="s">
        <v>99</v>
      </c>
      <c r="G47" s="39" t="s">
        <v>82</v>
      </c>
      <c r="H47" s="39" t="s">
        <v>99</v>
      </c>
    </row>
    <row r="48" spans="1:8" ht="15">
      <c r="A48" s="152" t="s">
        <v>104</v>
      </c>
      <c r="F48" s="39" t="s">
        <v>82</v>
      </c>
      <c r="G48" s="39" t="s">
        <v>99</v>
      </c>
      <c r="H48" s="39" t="s">
        <v>99</v>
      </c>
    </row>
    <row r="49" spans="6:8" ht="15">
      <c r="F49" s="39" t="s">
        <v>82</v>
      </c>
      <c r="G49" s="39" t="s">
        <v>82</v>
      </c>
      <c r="H49" s="39" t="s">
        <v>82</v>
      </c>
    </row>
  </sheetData>
  <sheetProtection password="F407" sheet="1" objects="1" scenarios="1" selectLockedCells="1" selectUnlockedCells="1"/>
  <mergeCells count="3">
    <mergeCell ref="A1:H1"/>
    <mergeCell ref="A14:E14"/>
    <mergeCell ref="A29:F29"/>
  </mergeCells>
  <printOptions/>
  <pageMargins left="0.984251968503937" right="0.5905511811023623" top="0.984251968503937" bottom="0.7874015748031497" header="0.5118110236220472" footer="0.31496062992125984"/>
  <pageSetup horizontalDpi="600" verticalDpi="600" orientation="portrait" paperSize="9" scale="95" r:id="rId2"/>
  <headerFooter>
    <oddHeader>&amp;L&amp;"-,Fett"&amp;12Übungen zur WENN-UND-Funktion&amp;R&amp;"-,Fett"Lösungen</oddHeader>
  </headerFooter>
  <drawing r:id="rId1"/>
</worksheet>
</file>

<file path=xl/worksheets/sheet6.xml><?xml version="1.0" encoding="utf-8"?>
<worksheet xmlns="http://schemas.openxmlformats.org/spreadsheetml/2006/main" xmlns:r="http://schemas.openxmlformats.org/officeDocument/2006/relationships">
  <dimension ref="A1:H33"/>
  <sheetViews>
    <sheetView zoomScale="140" zoomScaleNormal="140" zoomScalePageLayoutView="0" workbookViewId="0" topLeftCell="A1">
      <selection activeCell="A7" sqref="A7"/>
    </sheetView>
  </sheetViews>
  <sheetFormatPr defaultColWidth="11.421875" defaultRowHeight="15"/>
  <cols>
    <col min="1" max="1" width="3.28125" style="108" customWidth="1"/>
    <col min="2" max="7" width="11.421875" style="108" customWidth="1"/>
    <col min="8" max="8" width="13.00390625" style="108" customWidth="1"/>
  </cols>
  <sheetData>
    <row r="1" spans="1:8" ht="15">
      <c r="A1" s="114"/>
      <c r="B1" s="114"/>
      <c r="C1" s="114"/>
      <c r="D1" s="114"/>
      <c r="E1" s="114"/>
      <c r="F1" s="114"/>
      <c r="G1" s="114"/>
      <c r="H1" s="114"/>
    </row>
    <row r="8" spans="1:8" s="8" customFormat="1" ht="12.75">
      <c r="A8" s="115"/>
      <c r="B8" s="116" t="s">
        <v>0</v>
      </c>
      <c r="C8" s="116" t="s">
        <v>1</v>
      </c>
      <c r="D8" s="116" t="s">
        <v>2</v>
      </c>
      <c r="E8" s="116" t="s">
        <v>3</v>
      </c>
      <c r="F8" s="116" t="s">
        <v>4</v>
      </c>
      <c r="G8" s="116" t="s">
        <v>5</v>
      </c>
      <c r="H8" s="88"/>
    </row>
    <row r="9" spans="1:8" s="8" customFormat="1" ht="17.25" customHeight="1">
      <c r="A9" s="116">
        <v>1</v>
      </c>
      <c r="B9" s="117" t="s">
        <v>6</v>
      </c>
      <c r="C9" s="118"/>
      <c r="D9" s="118"/>
      <c r="E9" s="118"/>
      <c r="F9" s="118"/>
      <c r="G9" s="119"/>
      <c r="H9" s="88"/>
    </row>
    <row r="10" spans="1:8" s="8" customFormat="1" ht="12.75">
      <c r="A10" s="116">
        <v>2</v>
      </c>
      <c r="B10" s="120" t="s">
        <v>67</v>
      </c>
      <c r="C10" s="121" t="s">
        <v>68</v>
      </c>
      <c r="D10" s="121" t="s">
        <v>69</v>
      </c>
      <c r="E10" s="121" t="s">
        <v>9</v>
      </c>
      <c r="F10" s="121" t="s">
        <v>10</v>
      </c>
      <c r="G10" s="121" t="s">
        <v>11</v>
      </c>
      <c r="H10" s="88"/>
    </row>
    <row r="11" spans="1:8" s="8" customFormat="1" ht="12.75">
      <c r="A11" s="116">
        <v>3</v>
      </c>
      <c r="B11" s="122" t="s">
        <v>12</v>
      </c>
      <c r="C11" s="123">
        <v>19290</v>
      </c>
      <c r="D11" s="124">
        <v>2</v>
      </c>
      <c r="E11" s="125"/>
      <c r="F11" s="124">
        <v>4</v>
      </c>
      <c r="G11" s="115"/>
      <c r="H11" s="88"/>
    </row>
    <row r="12" spans="1:8" s="8" customFormat="1" ht="12.75">
      <c r="A12" s="116">
        <v>4</v>
      </c>
      <c r="B12" s="122" t="s">
        <v>13</v>
      </c>
      <c r="C12" s="123">
        <v>63800</v>
      </c>
      <c r="D12" s="124">
        <v>5</v>
      </c>
      <c r="E12" s="125"/>
      <c r="F12" s="124">
        <v>7</v>
      </c>
      <c r="G12" s="115"/>
      <c r="H12" s="88"/>
    </row>
    <row r="13" spans="1:8" s="8" customFormat="1" ht="12.75">
      <c r="A13" s="116">
        <v>5</v>
      </c>
      <c r="B13" s="122" t="s">
        <v>14</v>
      </c>
      <c r="C13" s="123">
        <v>19600</v>
      </c>
      <c r="D13" s="124">
        <v>1</v>
      </c>
      <c r="E13" s="125"/>
      <c r="F13" s="124">
        <v>3</v>
      </c>
      <c r="G13" s="126"/>
      <c r="H13" s="88"/>
    </row>
    <row r="14" spans="1:8" s="8" customFormat="1" ht="12.75">
      <c r="A14" s="116">
        <v>6</v>
      </c>
      <c r="B14" s="122" t="s">
        <v>15</v>
      </c>
      <c r="C14" s="123">
        <v>42450</v>
      </c>
      <c r="D14" s="124">
        <v>3</v>
      </c>
      <c r="E14" s="125"/>
      <c r="F14" s="124">
        <v>7</v>
      </c>
      <c r="G14" s="126"/>
      <c r="H14" s="88"/>
    </row>
    <row r="15" spans="1:8" s="8" customFormat="1" ht="12.75">
      <c r="A15" s="116">
        <v>7</v>
      </c>
      <c r="B15" s="122" t="s">
        <v>16</v>
      </c>
      <c r="C15" s="123">
        <v>24980</v>
      </c>
      <c r="D15" s="124">
        <v>4</v>
      </c>
      <c r="E15" s="125"/>
      <c r="F15" s="124">
        <v>6</v>
      </c>
      <c r="G15" s="126"/>
      <c r="H15" s="88"/>
    </row>
    <row r="23" spans="1:8" s="8" customFormat="1" ht="12.75">
      <c r="A23" s="115"/>
      <c r="B23" s="116" t="s">
        <v>0</v>
      </c>
      <c r="C23" s="116" t="s">
        <v>1</v>
      </c>
      <c r="D23" s="116" t="s">
        <v>5</v>
      </c>
      <c r="E23" s="116" t="s">
        <v>29</v>
      </c>
      <c r="F23" s="116" t="s">
        <v>30</v>
      </c>
      <c r="G23" s="116" t="s">
        <v>66</v>
      </c>
      <c r="H23" s="88"/>
    </row>
    <row r="24" spans="1:8" s="8" customFormat="1" ht="17.25" customHeight="1">
      <c r="A24" s="116">
        <v>1</v>
      </c>
      <c r="B24" s="117" t="s">
        <v>62</v>
      </c>
      <c r="C24" s="118"/>
      <c r="D24" s="118"/>
      <c r="E24" s="118"/>
      <c r="F24" s="118"/>
      <c r="G24" s="119"/>
      <c r="H24" s="88"/>
    </row>
    <row r="25" spans="1:8" s="8" customFormat="1" ht="12.75">
      <c r="A25" s="116">
        <v>2</v>
      </c>
      <c r="B25" s="120" t="s">
        <v>67</v>
      </c>
      <c r="C25" s="121" t="s">
        <v>70</v>
      </c>
      <c r="D25" s="121" t="s">
        <v>71</v>
      </c>
      <c r="E25" s="121" t="s">
        <v>18</v>
      </c>
      <c r="F25" s="127" t="s">
        <v>19</v>
      </c>
      <c r="G25" s="127" t="s">
        <v>20</v>
      </c>
      <c r="H25" s="88"/>
    </row>
    <row r="26" spans="1:8" s="8" customFormat="1" ht="12.75">
      <c r="A26" s="116">
        <v>3</v>
      </c>
      <c r="B26" s="122" t="s">
        <v>21</v>
      </c>
      <c r="C26" s="128">
        <v>13.2</v>
      </c>
      <c r="D26" s="128">
        <v>1.45</v>
      </c>
      <c r="E26" s="128">
        <v>14</v>
      </c>
      <c r="F26" s="125"/>
      <c r="G26" s="125"/>
      <c r="H26" s="88"/>
    </row>
    <row r="27" spans="1:8" s="8" customFormat="1" ht="12.75">
      <c r="A27" s="116">
        <v>4</v>
      </c>
      <c r="B27" s="122" t="s">
        <v>22</v>
      </c>
      <c r="C27" s="128">
        <v>13.4</v>
      </c>
      <c r="D27" s="128">
        <v>1.43</v>
      </c>
      <c r="E27" s="128">
        <v>13</v>
      </c>
      <c r="F27" s="125"/>
      <c r="G27" s="125"/>
      <c r="H27" s="88"/>
    </row>
    <row r="28" spans="1:8" s="8" customFormat="1" ht="12.75">
      <c r="A28" s="116">
        <v>5</v>
      </c>
      <c r="B28" s="122" t="s">
        <v>23</v>
      </c>
      <c r="C28" s="128">
        <v>12.3</v>
      </c>
      <c r="D28" s="128">
        <v>1.68</v>
      </c>
      <c r="E28" s="128">
        <v>16</v>
      </c>
      <c r="F28" s="125"/>
      <c r="G28" s="125"/>
      <c r="H28" s="88"/>
    </row>
    <row r="29" spans="1:8" s="8" customFormat="1" ht="12.75">
      <c r="A29" s="116">
        <v>6</v>
      </c>
      <c r="B29" s="122" t="s">
        <v>24</v>
      </c>
      <c r="C29" s="128">
        <v>11.7</v>
      </c>
      <c r="D29" s="128">
        <v>1.79</v>
      </c>
      <c r="E29" s="128">
        <v>16</v>
      </c>
      <c r="F29" s="125"/>
      <c r="G29" s="125"/>
      <c r="H29" s="88"/>
    </row>
    <row r="30" spans="1:8" s="8" customFormat="1" ht="12.75">
      <c r="A30" s="116">
        <v>7</v>
      </c>
      <c r="B30" s="122" t="s">
        <v>25</v>
      </c>
      <c r="C30" s="128">
        <v>12.8</v>
      </c>
      <c r="D30" s="128">
        <v>1.55</v>
      </c>
      <c r="E30" s="128">
        <v>17</v>
      </c>
      <c r="F30" s="125"/>
      <c r="G30" s="125"/>
      <c r="H30" s="88"/>
    </row>
    <row r="31" spans="1:8" s="8" customFormat="1" ht="12.75">
      <c r="A31" s="116">
        <v>8</v>
      </c>
      <c r="B31" s="122" t="s">
        <v>26</v>
      </c>
      <c r="C31" s="128">
        <v>13.8</v>
      </c>
      <c r="D31" s="128">
        <v>1.46</v>
      </c>
      <c r="E31" s="128">
        <v>18</v>
      </c>
      <c r="F31" s="125"/>
      <c r="G31" s="125"/>
      <c r="H31" s="88"/>
    </row>
    <row r="32" spans="1:8" s="8" customFormat="1" ht="12.75">
      <c r="A32" s="116">
        <v>9</v>
      </c>
      <c r="B32" s="122" t="s">
        <v>27</v>
      </c>
      <c r="C32" s="128">
        <v>11.9</v>
      </c>
      <c r="D32" s="128">
        <v>1.85</v>
      </c>
      <c r="E32" s="128">
        <v>17</v>
      </c>
      <c r="F32" s="125"/>
      <c r="G32" s="125"/>
      <c r="H32" s="88"/>
    </row>
    <row r="33" spans="1:8" s="8" customFormat="1" ht="12.75">
      <c r="A33" s="116">
        <v>10</v>
      </c>
      <c r="B33" s="122" t="s">
        <v>28</v>
      </c>
      <c r="C33" s="128">
        <v>13.9</v>
      </c>
      <c r="D33" s="128">
        <v>1.41</v>
      </c>
      <c r="E33" s="128">
        <v>13</v>
      </c>
      <c r="F33" s="125"/>
      <c r="G33" s="125"/>
      <c r="H33" s="88"/>
    </row>
  </sheetData>
  <sheetProtection password="F407" sheet="1" objects="1" scenarios="1" selectLockedCells="1" selectUnlockedCells="1"/>
  <mergeCells count="2">
    <mergeCell ref="B9:G9"/>
    <mergeCell ref="B24:G24"/>
  </mergeCells>
  <printOptions/>
  <pageMargins left="0.984251968503937" right="0.5905511811023623" top="0.984251968503937" bottom="0.5905511811023623" header="0.5118110236220472" footer="0.31496062992125984"/>
  <pageSetup horizontalDpi="600" verticalDpi="600" orientation="portrait" paperSize="9" r:id="rId2"/>
  <headerFooter>
    <oddHeader>&amp;L&amp;"-,Fett"&amp;12Übungen zur WENN-ODER-Funktion</oddHeader>
  </headerFooter>
  <drawing r:id="rId1"/>
</worksheet>
</file>

<file path=xl/worksheets/sheet7.xml><?xml version="1.0" encoding="utf-8"?>
<worksheet xmlns="http://schemas.openxmlformats.org/spreadsheetml/2006/main" xmlns:r="http://schemas.openxmlformats.org/officeDocument/2006/relationships">
  <dimension ref="A1:F12"/>
  <sheetViews>
    <sheetView zoomScale="150" zoomScaleNormal="150" zoomScalePageLayoutView="0" workbookViewId="0" topLeftCell="A1">
      <selection activeCell="A7" sqref="A7"/>
    </sheetView>
  </sheetViews>
  <sheetFormatPr defaultColWidth="11.421875" defaultRowHeight="15"/>
  <sheetData>
    <row r="1" spans="1:6" ht="17.25" customHeight="1">
      <c r="A1" s="103" t="s">
        <v>6</v>
      </c>
      <c r="B1" s="103"/>
      <c r="C1" s="103"/>
      <c r="D1" s="103"/>
      <c r="E1" s="103"/>
      <c r="F1" s="103"/>
    </row>
    <row r="2" spans="1:6" ht="15">
      <c r="A2" s="104" t="s">
        <v>17</v>
      </c>
      <c r="B2" s="105" t="s">
        <v>7</v>
      </c>
      <c r="C2" s="105" t="s">
        <v>8</v>
      </c>
      <c r="D2" s="106" t="s">
        <v>9</v>
      </c>
      <c r="E2" s="105" t="s">
        <v>10</v>
      </c>
      <c r="F2" s="107" t="s">
        <v>11</v>
      </c>
    </row>
    <row r="3" spans="1:6" ht="15">
      <c r="A3" s="154" t="s">
        <v>12</v>
      </c>
      <c r="B3" s="155">
        <v>19290</v>
      </c>
      <c r="C3" s="156">
        <v>2</v>
      </c>
      <c r="D3" s="157">
        <f>IF(AND(B3&lt;20000,C3&gt;=2),C3*500,"")</f>
        <v>1000</v>
      </c>
      <c r="E3" s="156">
        <v>4</v>
      </c>
      <c r="F3" s="158">
        <f>IF(OR(C3&gt;3,E3&gt;6),"GROSS","")</f>
      </c>
    </row>
    <row r="4" spans="1:6" ht="15">
      <c r="A4" s="154" t="s">
        <v>13</v>
      </c>
      <c r="B4" s="155">
        <v>63800</v>
      </c>
      <c r="C4" s="156">
        <v>5</v>
      </c>
      <c r="D4" s="157">
        <f>IF(AND(B4&lt;20000,C4&gt;=2),C4*500,"")</f>
      </c>
      <c r="E4" s="156">
        <v>7</v>
      </c>
      <c r="F4" s="158" t="str">
        <f>IF(OR(C4&gt;3,E4&gt;6),"GROSS","")</f>
        <v>GROSS</v>
      </c>
    </row>
    <row r="5" spans="1:6" ht="15">
      <c r="A5" s="154" t="s">
        <v>14</v>
      </c>
      <c r="B5" s="155">
        <v>19600</v>
      </c>
      <c r="C5" s="156">
        <v>1</v>
      </c>
      <c r="D5" s="157">
        <f>IF(AND(B5&lt;20000,C5&gt;=2),C5*500,"")</f>
      </c>
      <c r="E5" s="156">
        <v>3</v>
      </c>
      <c r="F5" s="158">
        <f>IF(OR(C5&gt;3,E5&gt;6),"GROSS","")</f>
      </c>
    </row>
    <row r="6" spans="1:6" ht="15">
      <c r="A6" s="154" t="s">
        <v>15</v>
      </c>
      <c r="B6" s="155">
        <v>42450</v>
      </c>
      <c r="C6" s="156">
        <v>3</v>
      </c>
      <c r="D6" s="157">
        <f>IF(AND(B6&lt;20000,C6&gt;=2),C6*500,"")</f>
      </c>
      <c r="E6" s="156">
        <v>7</v>
      </c>
      <c r="F6" s="158" t="str">
        <f>IF(OR(C6&gt;3,E6&gt;6),"GROSS","")</f>
        <v>GROSS</v>
      </c>
    </row>
    <row r="7" spans="1:6" ht="15">
      <c r="A7" s="154" t="s">
        <v>16</v>
      </c>
      <c r="B7" s="155">
        <v>24980</v>
      </c>
      <c r="C7" s="156">
        <v>4</v>
      </c>
      <c r="D7" s="157">
        <f>IF(AND(B7&lt;20000,C7&gt;=2),C7*500,"")</f>
      </c>
      <c r="E7" s="156">
        <v>6</v>
      </c>
      <c r="F7" s="158" t="str">
        <f>IF(OR(C7&gt;3,E7&gt;6),"GROSS","")</f>
        <v>GROSS</v>
      </c>
    </row>
    <row r="8" spans="1:6" ht="15">
      <c r="A8" s="108"/>
      <c r="B8" s="108"/>
      <c r="C8" s="108"/>
      <c r="D8" s="108"/>
      <c r="E8" s="108"/>
      <c r="F8" s="108"/>
    </row>
    <row r="9" spans="1:6" ht="15" customHeight="1">
      <c r="A9" s="102" t="s">
        <v>73</v>
      </c>
      <c r="B9" s="109"/>
      <c r="C9" s="108"/>
      <c r="D9" s="108"/>
      <c r="E9" s="108"/>
      <c r="F9" s="108"/>
    </row>
    <row r="10" spans="1:6" ht="15">
      <c r="A10" s="110" t="s">
        <v>72</v>
      </c>
      <c r="B10" s="111" t="s">
        <v>74</v>
      </c>
      <c r="C10" s="108"/>
      <c r="D10" s="108"/>
      <c r="E10" s="108"/>
      <c r="F10" s="108"/>
    </row>
    <row r="11" spans="1:2" s="19" customFormat="1" ht="18.75">
      <c r="A11" s="20" t="s">
        <v>77</v>
      </c>
      <c r="B11" s="112" t="s">
        <v>76</v>
      </c>
    </row>
    <row r="12" spans="1:6" ht="18.75">
      <c r="A12" s="21" t="s">
        <v>75</v>
      </c>
      <c r="B12" s="113" t="s">
        <v>78</v>
      </c>
      <c r="C12" s="108"/>
      <c r="D12" s="108"/>
      <c r="E12" s="108"/>
      <c r="F12" s="108"/>
    </row>
  </sheetData>
  <sheetProtection password="F407" sheet="1" objects="1" scenarios="1" selectLockedCells="1"/>
  <mergeCells count="1">
    <mergeCell ref="A1:F1"/>
  </mergeCells>
  <printOptions horizontalCentered="1"/>
  <pageMargins left="0.984251968503937" right="0.5905511811023623" top="0.984251968503937" bottom="0.5905511811023623" header="0.5118110236220472" footer="0.31496062992125984"/>
  <pageSetup horizontalDpi="600" verticalDpi="600" orientation="portrait" paperSize="9" r:id="rId2"/>
  <headerFooter>
    <oddHeader>&amp;L&amp;"-,Fett"&amp;12Übungen zur WENN-ODER-Funktion&amp;R&amp;"-,Fett"&amp;12Lösungen</oddHeader>
  </headerFooter>
  <drawing r:id="rId1"/>
</worksheet>
</file>

<file path=xl/worksheets/sheet8.xml><?xml version="1.0" encoding="utf-8"?>
<worksheet xmlns="http://schemas.openxmlformats.org/spreadsheetml/2006/main" xmlns:r="http://schemas.openxmlformats.org/officeDocument/2006/relationships">
  <dimension ref="A1:I15"/>
  <sheetViews>
    <sheetView zoomScale="140" zoomScaleNormal="140" zoomScalePageLayoutView="0" workbookViewId="0" topLeftCell="A1">
      <selection activeCell="A7" sqref="A7"/>
    </sheetView>
  </sheetViews>
  <sheetFormatPr defaultColWidth="11.421875" defaultRowHeight="15"/>
  <cols>
    <col min="5" max="5" width="13.140625" style="0" customWidth="1"/>
  </cols>
  <sheetData>
    <row r="1" spans="1:9" ht="17.25" customHeight="1">
      <c r="A1" s="135" t="s">
        <v>62</v>
      </c>
      <c r="B1" s="135"/>
      <c r="C1" s="135"/>
      <c r="D1" s="135"/>
      <c r="E1" s="135"/>
      <c r="F1" s="135"/>
      <c r="G1" s="135"/>
      <c r="H1" s="135"/>
      <c r="I1" s="135"/>
    </row>
    <row r="2" spans="1:9" ht="30">
      <c r="A2" s="130" t="s">
        <v>79</v>
      </c>
      <c r="B2" s="131" t="s">
        <v>80</v>
      </c>
      <c r="C2" s="132" t="s">
        <v>63</v>
      </c>
      <c r="D2" s="132" t="s">
        <v>46</v>
      </c>
      <c r="E2" s="133" t="s">
        <v>48</v>
      </c>
      <c r="F2" s="129" t="s">
        <v>81</v>
      </c>
      <c r="G2" s="129" t="s">
        <v>18</v>
      </c>
      <c r="H2" s="134" t="s">
        <v>19</v>
      </c>
      <c r="I2" s="101" t="s">
        <v>20</v>
      </c>
    </row>
    <row r="3" spans="1:9" ht="15">
      <c r="A3" s="136" t="s">
        <v>21</v>
      </c>
      <c r="B3" s="137">
        <v>13.2</v>
      </c>
      <c r="C3" s="138">
        <f>IF(AND(B3&lt;13,D3&gt;5.8),"JA","")</f>
      </c>
      <c r="D3" s="139">
        <v>4.69</v>
      </c>
      <c r="E3" s="138" t="str">
        <f>IF(AND(B3&lt;12,D3&gt;7),"Talent"," ")</f>
        <v> </v>
      </c>
      <c r="F3" s="140">
        <v>1.45</v>
      </c>
      <c r="G3" s="140">
        <v>14</v>
      </c>
      <c r="H3" s="141" t="str">
        <f>IF(OR(B3&lt;13.5,F3&gt;1.5),"GUT","")</f>
        <v>GUT</v>
      </c>
      <c r="I3" s="142">
        <f>IF(AND(G3&lt;18,B3&lt;12),"gefördert","")</f>
      </c>
    </row>
    <row r="4" spans="1:9" ht="15">
      <c r="A4" s="136" t="s">
        <v>22</v>
      </c>
      <c r="B4" s="137">
        <v>13.4</v>
      </c>
      <c r="C4" s="138">
        <f aca="true" t="shared" si="0" ref="C4:C10">IF(AND(B4&lt;13,D4&gt;5.8),"JA","")</f>
      </c>
      <c r="D4" s="139">
        <v>5.22</v>
      </c>
      <c r="E4" s="138" t="str">
        <f aca="true" t="shared" si="1" ref="E4:E10">IF(AND(B4&lt;12,D4&gt;7),"Talent"," ")</f>
        <v> </v>
      </c>
      <c r="F4" s="140">
        <v>1.43</v>
      </c>
      <c r="G4" s="140">
        <v>13</v>
      </c>
      <c r="H4" s="141" t="str">
        <f aca="true" t="shared" si="2" ref="H4:H10">IF(OR(B4&lt;13.5,F4&gt;1.5),"GUT","")</f>
        <v>GUT</v>
      </c>
      <c r="I4" s="142">
        <f aca="true" t="shared" si="3" ref="I4:I10">IF(AND(G4&lt;18,B4&lt;12),"gefördert","")</f>
      </c>
    </row>
    <row r="5" spans="1:9" ht="15">
      <c r="A5" s="136" t="s">
        <v>23</v>
      </c>
      <c r="B5" s="137">
        <v>12.3</v>
      </c>
      <c r="C5" s="138" t="str">
        <f t="shared" si="0"/>
        <v>JA</v>
      </c>
      <c r="D5" s="139">
        <v>7.09</v>
      </c>
      <c r="E5" s="138" t="str">
        <f t="shared" si="1"/>
        <v> </v>
      </c>
      <c r="F5" s="140">
        <v>1.68</v>
      </c>
      <c r="G5" s="140">
        <v>16</v>
      </c>
      <c r="H5" s="141" t="str">
        <f t="shared" si="2"/>
        <v>GUT</v>
      </c>
      <c r="I5" s="142">
        <f t="shared" si="3"/>
      </c>
    </row>
    <row r="6" spans="1:9" ht="15">
      <c r="A6" s="136" t="s">
        <v>24</v>
      </c>
      <c r="B6" s="137">
        <v>11.7</v>
      </c>
      <c r="C6" s="138" t="str">
        <f t="shared" si="0"/>
        <v>JA</v>
      </c>
      <c r="D6" s="139">
        <v>5.99</v>
      </c>
      <c r="E6" s="138" t="str">
        <f t="shared" si="1"/>
        <v> </v>
      </c>
      <c r="F6" s="140">
        <v>1.79</v>
      </c>
      <c r="G6" s="140">
        <v>16</v>
      </c>
      <c r="H6" s="141" t="str">
        <f t="shared" si="2"/>
        <v>GUT</v>
      </c>
      <c r="I6" s="142" t="str">
        <f t="shared" si="3"/>
        <v>gefördert</v>
      </c>
    </row>
    <row r="7" spans="1:9" ht="15">
      <c r="A7" s="136" t="s">
        <v>25</v>
      </c>
      <c r="B7" s="137">
        <v>12.8</v>
      </c>
      <c r="C7" s="138">
        <f t="shared" si="0"/>
      </c>
      <c r="D7" s="139">
        <v>4.95</v>
      </c>
      <c r="E7" s="138" t="str">
        <f t="shared" si="1"/>
        <v> </v>
      </c>
      <c r="F7" s="140">
        <v>1.55</v>
      </c>
      <c r="G7" s="140">
        <v>17</v>
      </c>
      <c r="H7" s="141" t="str">
        <f t="shared" si="2"/>
        <v>GUT</v>
      </c>
      <c r="I7" s="142">
        <f t="shared" si="3"/>
      </c>
    </row>
    <row r="8" spans="1:9" ht="15">
      <c r="A8" s="136" t="s">
        <v>26</v>
      </c>
      <c r="B8" s="137">
        <v>13.8</v>
      </c>
      <c r="C8" s="138">
        <f t="shared" si="0"/>
      </c>
      <c r="D8" s="139">
        <v>4.61</v>
      </c>
      <c r="E8" s="138" t="str">
        <f t="shared" si="1"/>
        <v> </v>
      </c>
      <c r="F8" s="140">
        <v>1.46</v>
      </c>
      <c r="G8" s="140">
        <v>18</v>
      </c>
      <c r="H8" s="141">
        <f t="shared" si="2"/>
      </c>
      <c r="I8" s="142">
        <f t="shared" si="3"/>
      </c>
    </row>
    <row r="9" spans="1:9" ht="15">
      <c r="A9" s="136" t="s">
        <v>27</v>
      </c>
      <c r="B9" s="137">
        <v>11.9</v>
      </c>
      <c r="C9" s="138" t="str">
        <f t="shared" si="0"/>
        <v>JA</v>
      </c>
      <c r="D9" s="139">
        <v>7.25</v>
      </c>
      <c r="E9" s="138" t="str">
        <f t="shared" si="1"/>
        <v>Talent</v>
      </c>
      <c r="F9" s="140">
        <v>1.85</v>
      </c>
      <c r="G9" s="140">
        <v>17</v>
      </c>
      <c r="H9" s="141" t="str">
        <f t="shared" si="2"/>
        <v>GUT</v>
      </c>
      <c r="I9" s="142" t="str">
        <f t="shared" si="3"/>
        <v>gefördert</v>
      </c>
    </row>
    <row r="10" spans="1:9" ht="15">
      <c r="A10" s="136" t="s">
        <v>28</v>
      </c>
      <c r="B10" s="137">
        <v>13.9</v>
      </c>
      <c r="C10" s="138">
        <f t="shared" si="0"/>
      </c>
      <c r="D10" s="139">
        <v>4.22</v>
      </c>
      <c r="E10" s="138" t="str">
        <f t="shared" si="1"/>
        <v> </v>
      </c>
      <c r="F10" s="140">
        <v>1.41</v>
      </c>
      <c r="G10" s="140">
        <v>13</v>
      </c>
      <c r="H10" s="141">
        <f t="shared" si="2"/>
      </c>
      <c r="I10" s="142">
        <f t="shared" si="3"/>
      </c>
    </row>
    <row r="11" spans="1:9" ht="15">
      <c r="A11" s="108"/>
      <c r="B11" s="108"/>
      <c r="C11" s="108"/>
      <c r="D11" s="108"/>
      <c r="E11" s="108"/>
      <c r="F11" s="108"/>
      <c r="G11" s="108"/>
      <c r="H11" s="108"/>
      <c r="I11" s="108"/>
    </row>
    <row r="12" spans="1:9" ht="15" customHeight="1">
      <c r="A12" s="102" t="s">
        <v>73</v>
      </c>
      <c r="B12" s="109"/>
      <c r="C12" s="109"/>
      <c r="D12" s="109"/>
      <c r="E12" s="109"/>
      <c r="F12" s="108"/>
      <c r="G12" s="108"/>
      <c r="H12" s="108"/>
      <c r="I12" s="108"/>
    </row>
    <row r="13" spans="1:9" ht="15">
      <c r="A13" s="110" t="s">
        <v>72</v>
      </c>
      <c r="B13" s="111" t="s">
        <v>74</v>
      </c>
      <c r="C13" s="111"/>
      <c r="D13" s="111"/>
      <c r="E13" s="111"/>
      <c r="F13" s="108"/>
      <c r="G13" s="108"/>
      <c r="H13" s="108"/>
      <c r="I13" s="108"/>
    </row>
    <row r="14" spans="1:9" ht="18.75">
      <c r="A14" s="21" t="s">
        <v>83</v>
      </c>
      <c r="B14" s="113" t="s">
        <v>85</v>
      </c>
      <c r="C14" s="108"/>
      <c r="D14" s="108"/>
      <c r="E14" s="108"/>
      <c r="F14" s="108"/>
      <c r="G14" s="108"/>
      <c r="H14" s="108"/>
      <c r="I14" s="108"/>
    </row>
    <row r="15" spans="1:9" ht="18.75">
      <c r="A15" s="21" t="s">
        <v>84</v>
      </c>
      <c r="B15" s="113" t="s">
        <v>86</v>
      </c>
      <c r="C15" s="108"/>
      <c r="D15" s="108"/>
      <c r="E15" s="108"/>
      <c r="F15" s="108"/>
      <c r="G15" s="108"/>
      <c r="H15" s="108"/>
      <c r="I15" s="108"/>
    </row>
  </sheetData>
  <sheetProtection password="F407" sheet="1" objects="1" scenarios="1" selectLockedCells="1"/>
  <mergeCells count="1">
    <mergeCell ref="A1:I1"/>
  </mergeCells>
  <printOptions horizontalCentered="1"/>
  <pageMargins left="0.7874015748031497" right="0.7874015748031497" top="1.1811023622047245" bottom="0.7874015748031497" header="0.9055118110236221" footer="0.31496062992125984"/>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I35"/>
  <sheetViews>
    <sheetView zoomScale="150" zoomScaleNormal="150" zoomScalePageLayoutView="0" workbookViewId="0" topLeftCell="A1">
      <selection activeCell="A7" sqref="A7"/>
    </sheetView>
  </sheetViews>
  <sheetFormatPr defaultColWidth="11.421875" defaultRowHeight="15"/>
  <cols>
    <col min="1" max="16384" width="11.421875" style="22" customWidth="1"/>
  </cols>
  <sheetData>
    <row r="1" spans="1:6" ht="17.25" customHeight="1">
      <c r="A1" s="66" t="s">
        <v>6</v>
      </c>
      <c r="B1" s="66"/>
      <c r="C1" s="66"/>
      <c r="D1" s="66"/>
      <c r="E1" s="66"/>
      <c r="F1" s="66"/>
    </row>
    <row r="2" spans="1:6" ht="15">
      <c r="A2" s="42" t="s">
        <v>17</v>
      </c>
      <c r="B2" s="43" t="s">
        <v>91</v>
      </c>
      <c r="C2" s="43" t="s">
        <v>92</v>
      </c>
      <c r="D2" s="43" t="s">
        <v>9</v>
      </c>
      <c r="E2" s="43" t="s">
        <v>10</v>
      </c>
      <c r="F2" s="43" t="s">
        <v>11</v>
      </c>
    </row>
    <row r="3" spans="1:6" ht="15">
      <c r="A3" s="44" t="s">
        <v>12</v>
      </c>
      <c r="B3" s="45">
        <v>19290</v>
      </c>
      <c r="C3" s="18">
        <v>2</v>
      </c>
      <c r="D3" s="46">
        <f>IF(AND(B3&lt;20000,C3&gt;=2),C3*500,"")</f>
        <v>1000</v>
      </c>
      <c r="E3" s="18">
        <v>4</v>
      </c>
      <c r="F3" s="18">
        <f>IF(OR(C3&gt;3,E3&gt;6),"GROSS","")</f>
      </c>
    </row>
    <row r="4" spans="1:6" ht="15">
      <c r="A4" s="44" t="s">
        <v>13</v>
      </c>
      <c r="B4" s="45">
        <v>63800</v>
      </c>
      <c r="C4" s="18">
        <v>5</v>
      </c>
      <c r="D4" s="46">
        <f>IF(AND(B4&lt;20000,C4&gt;=2),C4*500,"")</f>
      </c>
      <c r="E4" s="18">
        <v>7</v>
      </c>
      <c r="F4" s="18" t="str">
        <f>IF(OR(C4&gt;3,E4&gt;6),"GROSS","")</f>
        <v>GROSS</v>
      </c>
    </row>
    <row r="5" spans="1:6" ht="15">
      <c r="A5" s="44" t="s">
        <v>14</v>
      </c>
      <c r="B5" s="45">
        <v>19600</v>
      </c>
      <c r="C5" s="18">
        <v>1</v>
      </c>
      <c r="D5" s="46">
        <f>IF(AND(B5&lt;20000,C5&gt;=2),C5*500,"")</f>
      </c>
      <c r="E5" s="18">
        <v>3</v>
      </c>
      <c r="F5" s="18">
        <f>IF(OR(C5&gt;3,E5&gt;6),"GROSS","")</f>
      </c>
    </row>
    <row r="6" spans="1:6" ht="15">
      <c r="A6" s="44" t="s">
        <v>15</v>
      </c>
      <c r="B6" s="45">
        <v>42450</v>
      </c>
      <c r="C6" s="18">
        <v>3</v>
      </c>
      <c r="D6" s="46">
        <f>IF(AND(B6&lt;20000,C6&gt;=2),C6*500,"")</f>
      </c>
      <c r="E6" s="18">
        <v>7</v>
      </c>
      <c r="F6" s="18" t="str">
        <f>IF(OR(C6&gt;3,E6&gt;6),"GROSS","")</f>
        <v>GROSS</v>
      </c>
    </row>
    <row r="7" spans="1:6" ht="15">
      <c r="A7" s="44" t="s">
        <v>16</v>
      </c>
      <c r="B7" s="45">
        <v>24980</v>
      </c>
      <c r="C7" s="18">
        <v>4</v>
      </c>
      <c r="D7" s="46">
        <f>IF(AND(B7&lt;20000,C7&gt;=2),C7*500,"")</f>
      </c>
      <c r="E7" s="18">
        <v>6</v>
      </c>
      <c r="F7" s="18" t="str">
        <f>IF(OR(C7&gt;3,E7&gt;6),"GROSS","")</f>
        <v>GROSS</v>
      </c>
    </row>
    <row r="8" ht="6" customHeight="1"/>
    <row r="9" ht="15" customHeight="1">
      <c r="A9" s="47" t="s">
        <v>73</v>
      </c>
    </row>
    <row r="10" spans="1:2" ht="15">
      <c r="A10" s="48" t="s">
        <v>72</v>
      </c>
      <c r="B10" s="49" t="s">
        <v>74</v>
      </c>
    </row>
    <row r="11" spans="1:2" s="25" customFormat="1" ht="15">
      <c r="A11" s="23" t="s">
        <v>77</v>
      </c>
      <c r="B11" s="24" t="s">
        <v>87</v>
      </c>
    </row>
    <row r="12" spans="1:2" ht="15">
      <c r="A12" s="26" t="s">
        <v>75</v>
      </c>
      <c r="B12" s="27" t="s">
        <v>88</v>
      </c>
    </row>
    <row r="14" spans="1:9" ht="17.25" customHeight="1">
      <c r="A14" s="67" t="s">
        <v>62</v>
      </c>
      <c r="B14" s="67"/>
      <c r="C14" s="67"/>
      <c r="D14" s="67"/>
      <c r="E14" s="67"/>
      <c r="F14" s="67"/>
      <c r="G14" s="67"/>
      <c r="H14" s="67"/>
      <c r="I14" s="67"/>
    </row>
    <row r="15" spans="1:9" ht="30">
      <c r="A15" s="143" t="s">
        <v>79</v>
      </c>
      <c r="B15" s="144" t="s">
        <v>80</v>
      </c>
      <c r="C15" s="145" t="s">
        <v>63</v>
      </c>
      <c r="D15" s="145" t="s">
        <v>46</v>
      </c>
      <c r="E15" s="146" t="s">
        <v>48</v>
      </c>
      <c r="F15" s="50" t="s">
        <v>81</v>
      </c>
      <c r="G15" s="50" t="s">
        <v>18</v>
      </c>
      <c r="H15" s="50" t="s">
        <v>19</v>
      </c>
      <c r="I15" s="50" t="s">
        <v>20</v>
      </c>
    </row>
    <row r="16" spans="1:9" ht="15">
      <c r="A16" s="147" t="s">
        <v>21</v>
      </c>
      <c r="B16" s="148">
        <v>13.2</v>
      </c>
      <c r="C16" s="149">
        <f>IF(AND(B16&lt;13,D16&gt;5.8),"JA","")</f>
      </c>
      <c r="D16" s="149">
        <v>4.69</v>
      </c>
      <c r="E16" s="149" t="str">
        <f>IF(AND(B16&lt;12,D16&gt;7),"Talent"," ")</f>
        <v> </v>
      </c>
      <c r="F16" s="51">
        <v>1.45</v>
      </c>
      <c r="G16" s="51">
        <v>14</v>
      </c>
      <c r="H16" s="51" t="str">
        <f>IF(OR(B16&lt;13.5,F16&gt;1.5),"GUT","")</f>
        <v>GUT</v>
      </c>
      <c r="I16" s="51">
        <f>IF(AND(G16&lt;18,B16&lt;12),"gefördert","")</f>
      </c>
    </row>
    <row r="17" spans="1:9" ht="15">
      <c r="A17" s="147" t="s">
        <v>22</v>
      </c>
      <c r="B17" s="148">
        <v>13.4</v>
      </c>
      <c r="C17" s="149">
        <f aca="true" t="shared" si="0" ref="C17:C23">IF(AND(B17&lt;13,D17&gt;5.8),"JA","")</f>
      </c>
      <c r="D17" s="149">
        <v>5.22</v>
      </c>
      <c r="E17" s="149" t="str">
        <f aca="true" t="shared" si="1" ref="E17:E23">IF(AND(B17&lt;12,D17&gt;7),"Talent"," ")</f>
        <v> </v>
      </c>
      <c r="F17" s="51">
        <v>1.43</v>
      </c>
      <c r="G17" s="51">
        <v>13</v>
      </c>
      <c r="H17" s="51" t="str">
        <f aca="true" t="shared" si="2" ref="H17:H23">IF(OR(B17&lt;13.5,F17&gt;1.5),"GUT","")</f>
        <v>GUT</v>
      </c>
      <c r="I17" s="51">
        <f aca="true" t="shared" si="3" ref="I17:I23">IF(AND(G17&lt;18,B17&lt;12),"gefördert","")</f>
      </c>
    </row>
    <row r="18" spans="1:9" ht="15">
      <c r="A18" s="147" t="s">
        <v>23</v>
      </c>
      <c r="B18" s="148">
        <v>12.3</v>
      </c>
      <c r="C18" s="149" t="str">
        <f t="shared" si="0"/>
        <v>JA</v>
      </c>
      <c r="D18" s="149">
        <v>7.09</v>
      </c>
      <c r="E18" s="149" t="str">
        <f t="shared" si="1"/>
        <v> </v>
      </c>
      <c r="F18" s="51">
        <v>1.68</v>
      </c>
      <c r="G18" s="51">
        <v>16</v>
      </c>
      <c r="H18" s="51" t="str">
        <f t="shared" si="2"/>
        <v>GUT</v>
      </c>
      <c r="I18" s="51">
        <f t="shared" si="3"/>
      </c>
    </row>
    <row r="19" spans="1:9" ht="15">
      <c r="A19" s="147" t="s">
        <v>24</v>
      </c>
      <c r="B19" s="148">
        <v>11.7</v>
      </c>
      <c r="C19" s="149" t="str">
        <f t="shared" si="0"/>
        <v>JA</v>
      </c>
      <c r="D19" s="149">
        <v>5.99</v>
      </c>
      <c r="E19" s="149" t="str">
        <f t="shared" si="1"/>
        <v> </v>
      </c>
      <c r="F19" s="51">
        <v>1.79</v>
      </c>
      <c r="G19" s="51">
        <v>16</v>
      </c>
      <c r="H19" s="51" t="str">
        <f t="shared" si="2"/>
        <v>GUT</v>
      </c>
      <c r="I19" s="51" t="str">
        <f t="shared" si="3"/>
        <v>gefördert</v>
      </c>
    </row>
    <row r="20" spans="1:9" ht="15">
      <c r="A20" s="147" t="s">
        <v>25</v>
      </c>
      <c r="B20" s="148">
        <v>12.8</v>
      </c>
      <c r="C20" s="149">
        <f t="shared" si="0"/>
      </c>
      <c r="D20" s="149">
        <v>4.95</v>
      </c>
      <c r="E20" s="149" t="str">
        <f t="shared" si="1"/>
        <v> </v>
      </c>
      <c r="F20" s="51">
        <v>1.55</v>
      </c>
      <c r="G20" s="51">
        <v>17</v>
      </c>
      <c r="H20" s="51" t="str">
        <f t="shared" si="2"/>
        <v>GUT</v>
      </c>
      <c r="I20" s="51">
        <f t="shared" si="3"/>
      </c>
    </row>
    <row r="21" spans="1:9" ht="15">
      <c r="A21" s="147" t="s">
        <v>26</v>
      </c>
      <c r="B21" s="148">
        <v>13.8</v>
      </c>
      <c r="C21" s="149">
        <f t="shared" si="0"/>
      </c>
      <c r="D21" s="149">
        <v>4.61</v>
      </c>
      <c r="E21" s="149" t="str">
        <f t="shared" si="1"/>
        <v> </v>
      </c>
      <c r="F21" s="51">
        <v>1.46</v>
      </c>
      <c r="G21" s="51">
        <v>18</v>
      </c>
      <c r="H21" s="51">
        <f t="shared" si="2"/>
      </c>
      <c r="I21" s="51">
        <f t="shared" si="3"/>
      </c>
    </row>
    <row r="22" spans="1:9" ht="15">
      <c r="A22" s="147" t="s">
        <v>27</v>
      </c>
      <c r="B22" s="148">
        <v>11.9</v>
      </c>
      <c r="C22" s="149" t="str">
        <f t="shared" si="0"/>
        <v>JA</v>
      </c>
      <c r="D22" s="149">
        <v>7.25</v>
      </c>
      <c r="E22" s="149" t="str">
        <f t="shared" si="1"/>
        <v>Talent</v>
      </c>
      <c r="F22" s="51">
        <v>1.85</v>
      </c>
      <c r="G22" s="51">
        <v>17</v>
      </c>
      <c r="H22" s="51" t="str">
        <f t="shared" si="2"/>
        <v>GUT</v>
      </c>
      <c r="I22" s="51" t="str">
        <f t="shared" si="3"/>
        <v>gefördert</v>
      </c>
    </row>
    <row r="23" spans="1:9" ht="15">
      <c r="A23" s="147" t="s">
        <v>28</v>
      </c>
      <c r="B23" s="148">
        <v>13.9</v>
      </c>
      <c r="C23" s="149">
        <f t="shared" si="0"/>
      </c>
      <c r="D23" s="149">
        <v>4.22</v>
      </c>
      <c r="E23" s="149" t="str">
        <f t="shared" si="1"/>
        <v> </v>
      </c>
      <c r="F23" s="51">
        <v>1.41</v>
      </c>
      <c r="G23" s="51">
        <v>13</v>
      </c>
      <c r="H23" s="51">
        <f t="shared" si="2"/>
      </c>
      <c r="I23" s="51">
        <f t="shared" si="3"/>
      </c>
    </row>
    <row r="24" ht="6" customHeight="1"/>
    <row r="25" ht="15" customHeight="1">
      <c r="A25" s="47" t="s">
        <v>73</v>
      </c>
    </row>
    <row r="26" spans="1:5" ht="15">
      <c r="A26" s="48" t="s">
        <v>72</v>
      </c>
      <c r="B26" s="49" t="s">
        <v>74</v>
      </c>
      <c r="C26" s="49"/>
      <c r="D26" s="49"/>
      <c r="E26" s="49"/>
    </row>
    <row r="27" spans="1:2" ht="15">
      <c r="A27" s="26" t="s">
        <v>83</v>
      </c>
      <c r="B27" s="27" t="s">
        <v>89</v>
      </c>
    </row>
    <row r="28" spans="1:2" ht="15">
      <c r="A28" s="26" t="s">
        <v>84</v>
      </c>
      <c r="B28" s="27" t="s">
        <v>90</v>
      </c>
    </row>
    <row r="29" spans="1:9" ht="7.5" customHeight="1">
      <c r="A29" s="150"/>
      <c r="B29" s="151"/>
      <c r="C29" s="100"/>
      <c r="D29" s="100"/>
      <c r="E29" s="100"/>
      <c r="F29" s="100"/>
      <c r="G29" s="100"/>
      <c r="H29" s="153"/>
      <c r="I29" s="153"/>
    </row>
    <row r="30" ht="7.5" customHeight="1"/>
    <row r="31" spans="1:9" ht="15">
      <c r="A31" s="17" t="s">
        <v>100</v>
      </c>
      <c r="G31" s="40" t="s">
        <v>95</v>
      </c>
      <c r="H31" s="41" t="s">
        <v>96</v>
      </c>
      <c r="I31" s="41" t="s">
        <v>97</v>
      </c>
    </row>
    <row r="32" spans="1:9" ht="15">
      <c r="A32" s="17" t="s">
        <v>105</v>
      </c>
      <c r="G32" s="39" t="s">
        <v>99</v>
      </c>
      <c r="H32" s="39" t="s">
        <v>99</v>
      </c>
      <c r="I32" s="39" t="s">
        <v>99</v>
      </c>
    </row>
    <row r="33" spans="1:9" ht="15">
      <c r="A33" s="17" t="s">
        <v>93</v>
      </c>
      <c r="G33" s="39" t="s">
        <v>99</v>
      </c>
      <c r="H33" s="39" t="s">
        <v>82</v>
      </c>
      <c r="I33" s="39" t="s">
        <v>82</v>
      </c>
    </row>
    <row r="34" spans="7:9" ht="15">
      <c r="G34" s="39" t="s">
        <v>82</v>
      </c>
      <c r="H34" s="39" t="s">
        <v>99</v>
      </c>
      <c r="I34" s="39" t="s">
        <v>82</v>
      </c>
    </row>
    <row r="35" spans="7:9" ht="15">
      <c r="G35" s="39" t="s">
        <v>82</v>
      </c>
      <c r="H35" s="39" t="s">
        <v>82</v>
      </c>
      <c r="I35" s="39" t="s">
        <v>82</v>
      </c>
    </row>
  </sheetData>
  <sheetProtection password="F407" sheet="1" objects="1" scenarios="1" selectLockedCells="1" selectUnlockedCells="1"/>
  <mergeCells count="2">
    <mergeCell ref="A1:F1"/>
    <mergeCell ref="A14:I14"/>
  </mergeCells>
  <printOptions horizontalCentered="1"/>
  <pageMargins left="0.5905511811023623" right="0.5905511811023623" top="1.1811023622047245" bottom="0.3937007874015748" header="0.9055118110236221" footer="0.31496062992125984"/>
  <pageSetup fitToHeight="1" fitToWidth="1" horizontalDpi="600" verticalDpi="600" orientation="landscape" paperSize="9" scale="97" r:id="rId2"/>
  <headerFooter>
    <oddHeader>&amp;L&amp;"-,Fett"&amp;12Übungen zur WENN-ODER-Funktion&amp;R&amp;"-,Fett"&amp;12Lösungen</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Donner + Partner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Teilnehmer</dc:creator>
  <cp:keywords/>
  <dc:description/>
  <cp:lastModifiedBy>Wegewitz</cp:lastModifiedBy>
  <cp:lastPrinted>2019-03-15T21:19:27Z</cp:lastPrinted>
  <dcterms:created xsi:type="dcterms:W3CDTF">2015-12-01T07:47:26Z</dcterms:created>
  <dcterms:modified xsi:type="dcterms:W3CDTF">2019-03-15T21:19:46Z</dcterms:modified>
  <cp:category/>
  <cp:version/>
  <cp:contentType/>
  <cp:contentStatus/>
</cp:coreProperties>
</file>