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Aufgaben" sheetId="1" r:id="rId1"/>
    <sheet name="Lö 1a" sheetId="2" r:id="rId2"/>
    <sheet name="Lö 1b" sheetId="3" r:id="rId3"/>
    <sheet name="Lö 2" sheetId="4" r:id="rId4"/>
    <sheet name="Lö 3" sheetId="5" r:id="rId5"/>
    <sheet name="Lö 4" sheetId="6" r:id="rId6"/>
    <sheet name="Lösungen" sheetId="7" r:id="rId7"/>
  </sheets>
  <definedNames/>
  <calcPr fullCalcOnLoad="1"/>
</workbook>
</file>

<file path=xl/sharedStrings.xml><?xml version="1.0" encoding="utf-8"?>
<sst xmlns="http://schemas.openxmlformats.org/spreadsheetml/2006/main" count="227" uniqueCount="63">
  <si>
    <t>Artikel</t>
  </si>
  <si>
    <t>Menge</t>
  </si>
  <si>
    <t>UST-Satz</t>
  </si>
  <si>
    <t>Bier</t>
  </si>
  <si>
    <t>Einzelpreis</t>
  </si>
  <si>
    <t>Wein</t>
  </si>
  <si>
    <t>Bezirk</t>
  </si>
  <si>
    <t>Einwohner</t>
  </si>
  <si>
    <t>% Anteil Einw</t>
  </si>
  <si>
    <t>Pfalz</t>
  </si>
  <si>
    <t>Trier</t>
  </si>
  <si>
    <t>Mainz</t>
  </si>
  <si>
    <t>Koblenz</t>
  </si>
  <si>
    <t>Gesamt</t>
  </si>
  <si>
    <t>Name</t>
  </si>
  <si>
    <t>Gehalt</t>
  </si>
  <si>
    <t>RV-Beitrag</t>
  </si>
  <si>
    <t>Korn</t>
  </si>
  <si>
    <t>Grimm</t>
  </si>
  <si>
    <t>Enke</t>
  </si>
  <si>
    <t>UST-€</t>
  </si>
  <si>
    <t>Gesamtmiete</t>
  </si>
  <si>
    <t>Raum</t>
  </si>
  <si>
    <t>m²</t>
  </si>
  <si>
    <t>Anteilige Miete</t>
  </si>
  <si>
    <t>Wasser</t>
  </si>
  <si>
    <t>Saft</t>
  </si>
  <si>
    <t>Preis / Stück</t>
  </si>
  <si>
    <t>Beispiel 2</t>
  </si>
  <si>
    <t>Beispiel 1a</t>
  </si>
  <si>
    <t>Beispiel 1b</t>
  </si>
  <si>
    <t>Beispiel 3</t>
  </si>
  <si>
    <t>Beispiel 4</t>
  </si>
  <si>
    <t>A</t>
  </si>
  <si>
    <t>B</t>
  </si>
  <si>
    <t>C</t>
  </si>
  <si>
    <t>D</t>
  </si>
  <si>
    <t>E</t>
  </si>
  <si>
    <t>F</t>
  </si>
  <si>
    <t>:</t>
  </si>
  <si>
    <t>Nettopreis</t>
  </si>
  <si>
    <t>Rentenversicherung in %</t>
  </si>
  <si>
    <t>Firma 1</t>
  </si>
  <si>
    <t>Firma 2</t>
  </si>
  <si>
    <t>Firma 3</t>
  </si>
  <si>
    <t>Firma 4</t>
  </si>
  <si>
    <t>Bruttopreis</t>
  </si>
  <si>
    <t>Hinweise:</t>
  </si>
  <si>
    <t>-</t>
  </si>
  <si>
    <t>Dollarzeichen ($) halten die Zellenadressen fest, wenn diese durch Kopie nach unten oder nach rechts</t>
  </si>
  <si>
    <t>Kopie nach unten oder oben verändert die Zeilenzahl.</t>
  </si>
  <si>
    <t>Kopie nach rechts oder links verändert den Spaltenbuchstaben.</t>
  </si>
  <si>
    <t xml:space="preserve">kopiert werden sollen. Zellenadressen ohne diese Dollarzeichen verändern sich richtungsabhängig. </t>
  </si>
  <si>
    <t>Dollarzeichen kann man per Hand (Zeichen über der Taste 4) eingeben oder nach Eingabe der Zellen-</t>
  </si>
  <si>
    <t>adresse per Taste F4 eintragen lassen (z.B. =B4*C1 F4-Taste ergibt =B4*$C$1).</t>
  </si>
  <si>
    <r>
      <t xml:space="preserve">Nachträglich können die Dollarzeichen zugewiesen werden. Klick </t>
    </r>
    <r>
      <rPr>
        <u val="single"/>
        <sz val="10"/>
        <rFont val="Arial"/>
        <family val="2"/>
      </rPr>
      <t>in</t>
    </r>
    <r>
      <rPr>
        <sz val="10"/>
        <rFont val="Arial"/>
        <family val="0"/>
      </rPr>
      <t xml:space="preserve"> die Formel und dann F4-Taste.</t>
    </r>
  </si>
  <si>
    <t>Hinweis zur Verwendung der $-Zeichen:</t>
  </si>
  <si>
    <t>- Schreiben Sie die Formel =D11*B8</t>
  </si>
  <si>
    <t>- wenn Sie B8 geschrieben haben, drücken Sie die F4-Taste</t>
  </si>
  <si>
    <t xml:space="preserve">  zu D12, D13, … und hält den Bezug zu B8 fest.</t>
  </si>
  <si>
    <t>- das Kopieren der Formel aus E11 nach unten verändert den Bezug D11</t>
  </si>
  <si>
    <r>
      <rPr>
        <b/>
        <sz val="10"/>
        <rFont val="Arial"/>
        <family val="2"/>
      </rPr>
      <t>Relative Zellenbezüge</t>
    </r>
    <r>
      <rPr>
        <sz val="10"/>
        <rFont val="Arial"/>
        <family val="2"/>
      </rPr>
      <t xml:space="preserve"> sind verwendete Adressen, die sich beim Kopieren verändern.</t>
    </r>
  </si>
  <si>
    <r>
      <rPr>
        <b/>
        <sz val="10"/>
        <rFont val="Arial"/>
        <family val="2"/>
      </rPr>
      <t>Absolute Zellenbezüge</t>
    </r>
    <r>
      <rPr>
        <sz val="10"/>
        <rFont val="Arial"/>
        <family val="2"/>
      </rPr>
      <t xml:space="preserve"> halten den teil der Formel fest, vor dem ein $-Zeichen steht.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</si>
</sst>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_-* #,##0.00\ [$€]_-;\-* #,##0.00\ [$€]_-;_-* &quot;-&quot;??\ [$€]_-;_-@_-"/>
    <numFmt numFmtId="174" formatCode="_-* #,##0.00\ [$€-1]_-;\-* #,##0.00\ [$€-1]_-;_-* &quot;-&quot;??\ [$€-1]_-;_-@_-"/>
    <numFmt numFmtId="175" formatCode="_-* #,##0.00\ [$€-40A]_-;\-* #,##0.00\ [$€-40A]_-;_-* &quot;-&quot;??\ [$€-40A]_-;_-@_-"/>
    <numFmt numFmtId="176" formatCode="#,##0.00\ [$€-40A];\-#,##0.00\ [$€-40A]"/>
    <numFmt numFmtId="177" formatCode="_-* #,##0.00\ [$€-803]_-;\-* #,##0.00\ [$€-803]_-;_-* &quot;-&quot;??\ [$€-803]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6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172" fontId="1" fillId="0" borderId="10" xfId="5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0" xfId="0" applyNumberFormat="1" applyBorder="1" applyAlignment="1">
      <alignment/>
    </xf>
    <xf numFmtId="173" fontId="0" fillId="0" borderId="10" xfId="45" applyFont="1" applyBorder="1" applyAlignment="1">
      <alignment/>
    </xf>
    <xf numFmtId="173" fontId="1" fillId="0" borderId="10" xfId="45" applyFont="1" applyBorder="1" applyAlignment="1">
      <alignment/>
    </xf>
    <xf numFmtId="173" fontId="0" fillId="0" borderId="10" xfId="45" applyFont="1" applyFill="1" applyBorder="1" applyAlignment="1">
      <alignment/>
    </xf>
    <xf numFmtId="173" fontId="1" fillId="0" borderId="12" xfId="45" applyFont="1" applyBorder="1" applyAlignment="1">
      <alignment/>
    </xf>
    <xf numFmtId="17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73" fontId="0" fillId="0" borderId="10" xfId="45" applyBorder="1" applyAlignment="1">
      <alignment/>
    </xf>
    <xf numFmtId="173" fontId="0" fillId="0" borderId="10" xfId="45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172" fontId="1" fillId="0" borderId="10" xfId="50" applyNumberFormat="1" applyFont="1" applyBorder="1" applyAlignment="1">
      <alignment horizontal="center"/>
    </xf>
    <xf numFmtId="176" fontId="0" fillId="0" borderId="10" xfId="45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0" xfId="0" applyBorder="1" applyAlignment="1" applyProtection="1">
      <alignment/>
      <protection locked="0"/>
    </xf>
    <xf numFmtId="173" fontId="0" fillId="0" borderId="10" xfId="45" applyBorder="1" applyAlignment="1" applyProtection="1">
      <alignment/>
      <protection locked="0"/>
    </xf>
    <xf numFmtId="173" fontId="1" fillId="34" borderId="12" xfId="45" applyFont="1" applyFill="1" applyBorder="1" applyAlignment="1" applyProtection="1">
      <alignment/>
      <protection locked="0"/>
    </xf>
    <xf numFmtId="9" fontId="1" fillId="0" borderId="12" xfId="50" applyFont="1" applyFill="1" applyBorder="1" applyAlignment="1" applyProtection="1">
      <alignment/>
      <protection locked="0"/>
    </xf>
    <xf numFmtId="173" fontId="1" fillId="35" borderId="10" xfId="45" applyFont="1" applyFill="1" applyBorder="1" applyAlignment="1" applyProtection="1">
      <alignment/>
      <protection locked="0"/>
    </xf>
    <xf numFmtId="173" fontId="1" fillId="34" borderId="10" xfId="45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3" fontId="0" fillId="0" borderId="10" xfId="45" applyFont="1" applyFill="1" applyBorder="1" applyAlignment="1" applyProtection="1">
      <alignment/>
      <protection locked="0"/>
    </xf>
    <xf numFmtId="173" fontId="1" fillId="0" borderId="10" xfId="45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3" fontId="0" fillId="0" borderId="10" xfId="45" applyBorder="1" applyAlignment="1" applyProtection="1">
      <alignment/>
      <protection/>
    </xf>
    <xf numFmtId="173" fontId="1" fillId="34" borderId="10" xfId="45" applyFont="1" applyFill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173" fontId="1" fillId="34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3" fontId="0" fillId="0" borderId="10" xfId="45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 indent="1"/>
      <protection/>
    </xf>
    <xf numFmtId="9" fontId="1" fillId="35" borderId="10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 locked="0"/>
    </xf>
    <xf numFmtId="172" fontId="1" fillId="35" borderId="10" xfId="50" applyNumberFormat="1" applyFont="1" applyFill="1" applyBorder="1" applyAlignment="1" applyProtection="1">
      <alignment/>
      <protection locked="0"/>
    </xf>
    <xf numFmtId="172" fontId="1" fillId="0" borderId="10" xfId="50" applyNumberFormat="1" applyFont="1" applyBorder="1" applyAlignment="1" applyProtection="1">
      <alignment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173" fontId="0" fillId="35" borderId="10" xfId="45" applyFill="1" applyBorder="1" applyAlignment="1" applyProtection="1">
      <alignment/>
      <protection locked="0"/>
    </xf>
    <xf numFmtId="10" fontId="0" fillId="35" borderId="10" xfId="0" applyNumberFormat="1" applyFill="1" applyBorder="1" applyAlignment="1" applyProtection="1">
      <alignment/>
      <protection locked="0"/>
    </xf>
    <xf numFmtId="174" fontId="0" fillId="35" borderId="10" xfId="0" applyNumberFormat="1" applyFill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152400</xdr:colOff>
      <xdr:row>7</xdr:row>
      <xdr:rowOff>57150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0"/>
          <a:ext cx="60674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1: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Übernemen Sie die Tabellen aus Beispiel 1a und 1b mit allen erkennbaren Formaten.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 Beispiel 1a ist der Nettopreis, die zu kassierende Umsatzsteuer (UST) und der Bruttopreis zu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berechnen. Benutzen Sie hierfür einfache Formeln.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 Beispiel 1b sind die Preise wie in Bsp. 1a zu berechnen. Der Umsatzsteuersatz ist hier aber nur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der Zelle B8 angegeben. Entwickln Sie eine Formel in der Zelle E11, die beliebig nach unten kopierbar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ist. Verwenden Sie dafür absolute Zellenbezüge (Dollarzeichen) im Zellenbezug; F4-Taste.
</a:t>
          </a:r>
        </a:p>
      </xdr:txBody>
    </xdr:sp>
    <xdr:clientData/>
  </xdr:twoCellAnchor>
  <xdr:twoCellAnchor>
    <xdr:from>
      <xdr:col>4</xdr:col>
      <xdr:colOff>161925</xdr:colOff>
      <xdr:row>29</xdr:row>
      <xdr:rowOff>76200</xdr:rowOff>
    </xdr:from>
    <xdr:to>
      <xdr:col>8</xdr:col>
      <xdr:colOff>171450</xdr:colOff>
      <xdr:row>56</xdr:row>
      <xdr:rowOff>133350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3028950" y="4600575"/>
          <a:ext cx="3057525" cy="417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2: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Übernehmen Sie die Tabellen aus den Bsp. 2 bis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auf je ein eigenes Tabellenblatt. Wenden Sie auch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hier die erkennbaren Formate an.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Tipps: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Tabellenblatt einfügen siehe +Symbol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 Bsp. 2 ist erst die Gesamtzahl aller Einwohner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zu berechnen. Dieser Wert ist dann als absoluter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Zellenbezug bei der prozentualen Berechnung zu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verwenden.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 Bsp. 3 ist der RV-Beitrag (Rentenversicherung)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je Mitarbeiter zu berechnen. Für alle gilt der gleiche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Satz von 19,1%. Die Zelle C1 ist dabei als absoluter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Zellenbezug zu verwenden.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 Beispiel 4 ist eine Gesamtfläche an verschiedene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Firmen vermietet worden. Der Vermieter erwartet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eine Gesamtmiete von 9.000 Euro. Gerecht ist,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wenn jede Firma nur den Anteil bezahlt, den sie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auch bennutzt; siehe Tabelle. Berechnen Sie die
   anteilige Miete je Firma. Als absolute Zellenbezüge
   sind hierbei die Zellen B1 und B8 zu verwenden.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6</xdr:col>
      <xdr:colOff>238125</xdr:colOff>
      <xdr:row>56</xdr:row>
      <xdr:rowOff>47625</xdr:rowOff>
    </xdr:from>
    <xdr:to>
      <xdr:col>8</xdr:col>
      <xdr:colOff>190500</xdr:colOff>
      <xdr:row>61</xdr:row>
      <xdr:rowOff>133350</xdr:rowOff>
    </xdr:to>
    <xdr:pic>
      <xdr:nvPicPr>
        <xdr:cNvPr id="3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8686800"/>
          <a:ext cx="147637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38100</xdr:rowOff>
    </xdr:from>
    <xdr:to>
      <xdr:col>6</xdr:col>
      <xdr:colOff>581025</xdr:colOff>
      <xdr:row>10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0225" y="1171575"/>
          <a:ext cx="3752850" cy="457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=D2*E2</a:t>
          </a:r>
        </a:p>
      </xdr:txBody>
    </xdr:sp>
    <xdr:clientData/>
  </xdr:twoCellAnchor>
  <xdr:twoCellAnchor>
    <xdr:from>
      <xdr:col>5</xdr:col>
      <xdr:colOff>200025</xdr:colOff>
      <xdr:row>1</xdr:row>
      <xdr:rowOff>104775</xdr:rowOff>
    </xdr:from>
    <xdr:to>
      <xdr:col>5</xdr:col>
      <xdr:colOff>200025</xdr:colOff>
      <xdr:row>7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4410075" y="266700"/>
          <a:ext cx="0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6</xdr:row>
      <xdr:rowOff>9525</xdr:rowOff>
    </xdr:from>
    <xdr:to>
      <xdr:col>1</xdr:col>
      <xdr:colOff>657225</xdr:colOff>
      <xdr:row>11</xdr:row>
      <xdr:rowOff>104775</xdr:rowOff>
    </xdr:to>
    <xdr:pic>
      <xdr:nvPicPr>
        <xdr:cNvPr id="3" name="Grafik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81075"/>
          <a:ext cx="1476375" cy="904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16</xdr:row>
      <xdr:rowOff>38100</xdr:rowOff>
    </xdr:from>
    <xdr:to>
      <xdr:col>5</xdr:col>
      <xdr:colOff>581025</xdr:colOff>
      <xdr:row>19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0225" y="2628900"/>
          <a:ext cx="2990850" cy="457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=D11*$B$8</a:t>
          </a:r>
        </a:p>
      </xdr:txBody>
    </xdr:sp>
    <xdr:clientData/>
  </xdr:twoCellAnchor>
  <xdr:twoCellAnchor>
    <xdr:from>
      <xdr:col>4</xdr:col>
      <xdr:colOff>200025</xdr:colOff>
      <xdr:row>10</xdr:row>
      <xdr:rowOff>104775</xdr:rowOff>
    </xdr:from>
    <xdr:to>
      <xdr:col>4</xdr:col>
      <xdr:colOff>200025</xdr:colOff>
      <xdr:row>16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3648075" y="1724025"/>
          <a:ext cx="0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14</xdr:row>
      <xdr:rowOff>152400</xdr:rowOff>
    </xdr:from>
    <xdr:to>
      <xdr:col>1</xdr:col>
      <xdr:colOff>657225</xdr:colOff>
      <xdr:row>20</xdr:row>
      <xdr:rowOff>95250</xdr:rowOff>
    </xdr:to>
    <xdr:pic>
      <xdr:nvPicPr>
        <xdr:cNvPr id="3" name="Grafik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419350"/>
          <a:ext cx="1476375" cy="914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38100</xdr:rowOff>
    </xdr:from>
    <xdr:to>
      <xdr:col>2</xdr:col>
      <xdr:colOff>342900</xdr:colOff>
      <xdr:row>9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171575"/>
          <a:ext cx="1971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=SUMME(B2:B5)</a:t>
          </a:r>
        </a:p>
      </xdr:txBody>
    </xdr:sp>
    <xdr:clientData/>
  </xdr:twoCellAnchor>
  <xdr:twoCellAnchor>
    <xdr:from>
      <xdr:col>1</xdr:col>
      <xdr:colOff>123825</xdr:colOff>
      <xdr:row>5</xdr:row>
      <xdr:rowOff>95250</xdr:rowOff>
    </xdr:from>
    <xdr:to>
      <xdr:col>1</xdr:col>
      <xdr:colOff>123825</xdr:colOff>
      <xdr:row>7</xdr:row>
      <xdr:rowOff>38100</xdr:rowOff>
    </xdr:to>
    <xdr:sp>
      <xdr:nvSpPr>
        <xdr:cNvPr id="2" name="Line 3"/>
        <xdr:cNvSpPr>
          <a:spLocks/>
        </xdr:cNvSpPr>
      </xdr:nvSpPr>
      <xdr:spPr>
        <a:xfrm flipV="1">
          <a:off x="952500" y="9048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10</xdr:row>
      <xdr:rowOff>38100</xdr:rowOff>
    </xdr:from>
    <xdr:to>
      <xdr:col>2</xdr:col>
      <xdr:colOff>971550</xdr:colOff>
      <xdr:row>13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62050" y="16573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=B2/$B$6</a:t>
          </a:r>
        </a:p>
      </xdr:txBody>
    </xdr:sp>
    <xdr:clientData/>
  </xdr:twoCellAnchor>
  <xdr:twoCellAnchor>
    <xdr:from>
      <xdr:col>2</xdr:col>
      <xdr:colOff>447675</xdr:colOff>
      <xdr:row>1</xdr:row>
      <xdr:rowOff>114300</xdr:rowOff>
    </xdr:from>
    <xdr:to>
      <xdr:col>2</xdr:col>
      <xdr:colOff>447675</xdr:colOff>
      <xdr:row>10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2124075" y="276225"/>
          <a:ext cx="0" cy="1371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0</xdr:row>
      <xdr:rowOff>19050</xdr:rowOff>
    </xdr:from>
    <xdr:to>
      <xdr:col>4</xdr:col>
      <xdr:colOff>752475</xdr:colOff>
      <xdr:row>5</xdr:row>
      <xdr:rowOff>142875</xdr:rowOff>
    </xdr:to>
    <xdr:pic>
      <xdr:nvPicPr>
        <xdr:cNvPr id="5" name="Grafik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1485900" cy="933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7</xdr:row>
      <xdr:rowOff>38100</xdr:rowOff>
    </xdr:from>
    <xdr:to>
      <xdr:col>2</xdr:col>
      <xdr:colOff>495300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1171575"/>
          <a:ext cx="1409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=B4*$C$1/2</a:t>
          </a:r>
        </a:p>
      </xdr:txBody>
    </xdr:sp>
    <xdr:clientData/>
  </xdr:twoCellAnchor>
  <xdr:twoCellAnchor>
    <xdr:from>
      <xdr:col>2</xdr:col>
      <xdr:colOff>171450</xdr:colOff>
      <xdr:row>3</xdr:row>
      <xdr:rowOff>123825</xdr:rowOff>
    </xdr:from>
    <xdr:to>
      <xdr:col>2</xdr:col>
      <xdr:colOff>171450</xdr:colOff>
      <xdr:row>7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847850" y="60960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38100</xdr:colOff>
      <xdr:row>0</xdr:row>
      <xdr:rowOff>19050</xdr:rowOff>
    </xdr:from>
    <xdr:to>
      <xdr:col>5</xdr:col>
      <xdr:colOff>0</xdr:colOff>
      <xdr:row>5</xdr:row>
      <xdr:rowOff>133350</xdr:rowOff>
    </xdr:to>
    <xdr:pic>
      <xdr:nvPicPr>
        <xdr:cNvPr id="3" name="Grafik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24150" y="19050"/>
          <a:ext cx="1485900" cy="923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76200</xdr:rowOff>
    </xdr:from>
    <xdr:to>
      <xdr:col>3</xdr:col>
      <xdr:colOff>152400</xdr:colOff>
      <xdr:row>20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371600"/>
          <a:ext cx="288607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Löse Sie die Aufgabe mit dem Dreisatz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600 m²  =  9.000,00 €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220 m²  =  x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Mathematik:    x = 9000 : 600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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 (in C4):     =B1/B8*B4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8*B4</a:t>
          </a:r>
        </a:p>
      </xdr:txBody>
    </xdr:sp>
    <xdr:clientData/>
  </xdr:twoCellAnchor>
  <xdr:twoCellAnchor>
    <xdr:from>
      <xdr:col>3</xdr:col>
      <xdr:colOff>152400</xdr:colOff>
      <xdr:row>1</xdr:row>
      <xdr:rowOff>66675</xdr:rowOff>
    </xdr:from>
    <xdr:to>
      <xdr:col>5</xdr:col>
      <xdr:colOff>504825</xdr:colOff>
      <xdr:row>5</xdr:row>
      <xdr:rowOff>76200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2905125" y="228600"/>
          <a:ext cx="1876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=B1/B8*B4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8*B4</a:t>
          </a:r>
        </a:p>
      </xdr:txBody>
    </xdr:sp>
    <xdr:clientData/>
  </xdr:twoCellAnchor>
  <xdr:twoCellAnchor>
    <xdr:from>
      <xdr:col>3</xdr:col>
      <xdr:colOff>9525</xdr:colOff>
      <xdr:row>3</xdr:row>
      <xdr:rowOff>66675</xdr:rowOff>
    </xdr:from>
    <xdr:to>
      <xdr:col>3</xdr:col>
      <xdr:colOff>152400</xdr:colOff>
      <xdr:row>3</xdr:row>
      <xdr:rowOff>66675</xdr:rowOff>
    </xdr:to>
    <xdr:sp>
      <xdr:nvSpPr>
        <xdr:cNvPr id="3" name="Gerade Verbindung mit Pfeil 3"/>
        <xdr:cNvSpPr>
          <a:spLocks/>
        </xdr:cNvSpPr>
      </xdr:nvSpPr>
      <xdr:spPr>
        <a:xfrm flipH="1">
          <a:off x="2762250" y="552450"/>
          <a:ext cx="142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485775</xdr:colOff>
      <xdr:row>14</xdr:row>
      <xdr:rowOff>161925</xdr:rowOff>
    </xdr:from>
    <xdr:to>
      <xdr:col>3</xdr:col>
      <xdr:colOff>114300</xdr:colOff>
      <xdr:row>20</xdr:row>
      <xdr:rowOff>114300</xdr:rowOff>
    </xdr:to>
    <xdr:pic>
      <xdr:nvPicPr>
        <xdr:cNvPr id="4" name="Grafik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81125" y="2428875"/>
          <a:ext cx="1485900" cy="923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20</xdr:row>
      <xdr:rowOff>133350</xdr:rowOff>
    </xdr:from>
    <xdr:to>
      <xdr:col>6</xdr:col>
      <xdr:colOff>95250</xdr:colOff>
      <xdr:row>22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24250" y="3200400"/>
          <a:ext cx="9620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=D11*$B$8</a:t>
          </a:r>
        </a:p>
      </xdr:txBody>
    </xdr:sp>
    <xdr:clientData/>
  </xdr:twoCellAnchor>
  <xdr:twoCellAnchor>
    <xdr:from>
      <xdr:col>5</xdr:col>
      <xdr:colOff>152400</xdr:colOff>
      <xdr:row>16</xdr:row>
      <xdr:rowOff>76200</xdr:rowOff>
    </xdr:from>
    <xdr:to>
      <xdr:col>5</xdr:col>
      <xdr:colOff>152400</xdr:colOff>
      <xdr:row>20</xdr:row>
      <xdr:rowOff>123825</xdr:rowOff>
    </xdr:to>
    <xdr:sp>
      <xdr:nvSpPr>
        <xdr:cNvPr id="2" name="Line 4"/>
        <xdr:cNvSpPr>
          <a:spLocks/>
        </xdr:cNvSpPr>
      </xdr:nvSpPr>
      <xdr:spPr>
        <a:xfrm flipV="1">
          <a:off x="3781425" y="24955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133350</xdr:rowOff>
    </xdr:from>
    <xdr:to>
      <xdr:col>5</xdr:col>
      <xdr:colOff>714375</xdr:colOff>
      <xdr:row>26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381375" y="3762375"/>
          <a:ext cx="9620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=B2/$B$6</a:t>
          </a:r>
        </a:p>
      </xdr:txBody>
    </xdr:sp>
    <xdr:clientData/>
  </xdr:twoCellAnchor>
  <xdr:twoCellAnchor>
    <xdr:from>
      <xdr:col>3</xdr:col>
      <xdr:colOff>847725</xdr:colOff>
      <xdr:row>25</xdr:row>
      <xdr:rowOff>76200</xdr:rowOff>
    </xdr:from>
    <xdr:to>
      <xdr:col>4</xdr:col>
      <xdr:colOff>495300</xdr:colOff>
      <xdr:row>25</xdr:row>
      <xdr:rowOff>76200</xdr:rowOff>
    </xdr:to>
    <xdr:sp>
      <xdr:nvSpPr>
        <xdr:cNvPr id="4" name="Line 6"/>
        <xdr:cNvSpPr>
          <a:spLocks/>
        </xdr:cNvSpPr>
      </xdr:nvSpPr>
      <xdr:spPr>
        <a:xfrm>
          <a:off x="2705100" y="3867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28</xdr:row>
      <xdr:rowOff>133350</xdr:rowOff>
    </xdr:from>
    <xdr:to>
      <xdr:col>6</xdr:col>
      <xdr:colOff>266700</xdr:colOff>
      <xdr:row>30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381375" y="4410075"/>
          <a:ext cx="12763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=SUMME(B2:B5)</a:t>
          </a:r>
        </a:p>
      </xdr:txBody>
    </xdr:sp>
    <xdr:clientData/>
  </xdr:twoCellAnchor>
  <xdr:twoCellAnchor>
    <xdr:from>
      <xdr:col>2</xdr:col>
      <xdr:colOff>838200</xdr:colOff>
      <xdr:row>29</xdr:row>
      <xdr:rowOff>76200</xdr:rowOff>
    </xdr:from>
    <xdr:to>
      <xdr:col>4</xdr:col>
      <xdr:colOff>504825</xdr:colOff>
      <xdr:row>29</xdr:row>
      <xdr:rowOff>76200</xdr:rowOff>
    </xdr:to>
    <xdr:sp>
      <xdr:nvSpPr>
        <xdr:cNvPr id="6" name="Line 8"/>
        <xdr:cNvSpPr>
          <a:spLocks/>
        </xdr:cNvSpPr>
      </xdr:nvSpPr>
      <xdr:spPr>
        <a:xfrm flipH="1">
          <a:off x="1847850" y="45148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36</xdr:row>
      <xdr:rowOff>133350</xdr:rowOff>
    </xdr:from>
    <xdr:to>
      <xdr:col>5</xdr:col>
      <xdr:colOff>714375</xdr:colOff>
      <xdr:row>38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381375" y="5619750"/>
          <a:ext cx="9620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=B4*$C$1</a:t>
          </a:r>
        </a:p>
      </xdr:txBody>
    </xdr:sp>
    <xdr:clientData/>
  </xdr:twoCellAnchor>
  <xdr:twoCellAnchor>
    <xdr:from>
      <xdr:col>3</xdr:col>
      <xdr:colOff>895350</xdr:colOff>
      <xdr:row>37</xdr:row>
      <xdr:rowOff>76200</xdr:rowOff>
    </xdr:from>
    <xdr:to>
      <xdr:col>4</xdr:col>
      <xdr:colOff>504825</xdr:colOff>
      <xdr:row>37</xdr:row>
      <xdr:rowOff>76200</xdr:rowOff>
    </xdr:to>
    <xdr:sp>
      <xdr:nvSpPr>
        <xdr:cNvPr id="8" name="Line 10"/>
        <xdr:cNvSpPr>
          <a:spLocks/>
        </xdr:cNvSpPr>
      </xdr:nvSpPr>
      <xdr:spPr>
        <a:xfrm flipH="1">
          <a:off x="2752725" y="5724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50</xdr:row>
      <xdr:rowOff>133350</xdr:rowOff>
    </xdr:from>
    <xdr:to>
      <xdr:col>6</xdr:col>
      <xdr:colOff>266700</xdr:colOff>
      <xdr:row>52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381375" y="7800975"/>
          <a:ext cx="12763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=SUMME(B4:B7)</a:t>
          </a:r>
        </a:p>
      </xdr:txBody>
    </xdr:sp>
    <xdr:clientData/>
  </xdr:twoCellAnchor>
  <xdr:twoCellAnchor>
    <xdr:from>
      <xdr:col>2</xdr:col>
      <xdr:colOff>838200</xdr:colOff>
      <xdr:row>51</xdr:row>
      <xdr:rowOff>85725</xdr:rowOff>
    </xdr:from>
    <xdr:to>
      <xdr:col>4</xdr:col>
      <xdr:colOff>514350</xdr:colOff>
      <xdr:row>51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1847850" y="79152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46</xdr:row>
      <xdr:rowOff>133350</xdr:rowOff>
    </xdr:from>
    <xdr:to>
      <xdr:col>6</xdr:col>
      <xdr:colOff>219075</xdr:colOff>
      <xdr:row>48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3381375" y="7153275"/>
          <a:ext cx="12287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=$B$1/$B$8*B4</a:t>
          </a:r>
        </a:p>
      </xdr:txBody>
    </xdr:sp>
    <xdr:clientData/>
  </xdr:twoCellAnchor>
  <xdr:twoCellAnchor>
    <xdr:from>
      <xdr:col>3</xdr:col>
      <xdr:colOff>904875</xdr:colOff>
      <xdr:row>47</xdr:row>
      <xdr:rowOff>76200</xdr:rowOff>
    </xdr:from>
    <xdr:to>
      <xdr:col>4</xdr:col>
      <xdr:colOff>523875</xdr:colOff>
      <xdr:row>47</xdr:row>
      <xdr:rowOff>76200</xdr:rowOff>
    </xdr:to>
    <xdr:sp>
      <xdr:nvSpPr>
        <xdr:cNvPr id="12" name="Line 14"/>
        <xdr:cNvSpPr>
          <a:spLocks/>
        </xdr:cNvSpPr>
      </xdr:nvSpPr>
      <xdr:spPr>
        <a:xfrm flipH="1">
          <a:off x="2762250" y="7258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209550</xdr:colOff>
      <xdr:row>21</xdr:row>
      <xdr:rowOff>66675</xdr:rowOff>
    </xdr:from>
    <xdr:to>
      <xdr:col>8</xdr:col>
      <xdr:colOff>161925</xdr:colOff>
      <xdr:row>27</xdr:row>
      <xdr:rowOff>104775</xdr:rowOff>
    </xdr:to>
    <xdr:pic>
      <xdr:nvPicPr>
        <xdr:cNvPr id="13" name="Grafik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3295650"/>
          <a:ext cx="1476375" cy="923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0"/>
  <sheetViews>
    <sheetView tabSelected="1" zoomScalePageLayoutView="0" workbookViewId="0" topLeftCell="A37">
      <selection activeCell="C62" sqref="C62"/>
    </sheetView>
  </sheetViews>
  <sheetFormatPr defaultColWidth="11.421875" defaultRowHeight="12.75"/>
  <cols>
    <col min="1" max="1" width="2.7109375" style="0" customWidth="1"/>
    <col min="2" max="2" width="12.421875" style="0" customWidth="1"/>
    <col min="3" max="3" width="12.7109375" style="0" bestFit="1" customWidth="1"/>
    <col min="4" max="4" width="15.140625" style="0" customWidth="1"/>
    <col min="9" max="9" width="3.28125" style="0" customWidth="1"/>
  </cols>
  <sheetData>
    <row r="9" ht="12.75">
      <c r="A9" s="4" t="s">
        <v>29</v>
      </c>
    </row>
    <row r="10" ht="6" customHeight="1"/>
    <row r="11" spans="1:8" ht="12.75">
      <c r="A11" s="21"/>
      <c r="B11" s="20" t="s">
        <v>33</v>
      </c>
      <c r="C11" s="20" t="s">
        <v>34</v>
      </c>
      <c r="D11" s="20" t="s">
        <v>35</v>
      </c>
      <c r="E11" s="20" t="s">
        <v>36</v>
      </c>
      <c r="F11" s="20" t="s">
        <v>37</v>
      </c>
      <c r="G11" s="20" t="s">
        <v>38</v>
      </c>
      <c r="H11" s="20" t="s">
        <v>38</v>
      </c>
    </row>
    <row r="12" spans="1:8" ht="12.75">
      <c r="A12" s="20">
        <v>1</v>
      </c>
      <c r="B12" s="22" t="s">
        <v>0</v>
      </c>
      <c r="C12" s="23" t="s">
        <v>1</v>
      </c>
      <c r="D12" s="23" t="s">
        <v>27</v>
      </c>
      <c r="E12" s="23" t="s">
        <v>40</v>
      </c>
      <c r="F12" s="23" t="s">
        <v>2</v>
      </c>
      <c r="G12" s="23" t="s">
        <v>20</v>
      </c>
      <c r="H12" s="23" t="s">
        <v>46</v>
      </c>
    </row>
    <row r="13" spans="1:8" ht="12.75">
      <c r="A13" s="20">
        <f>A12+1</f>
        <v>2</v>
      </c>
      <c r="B13" s="1" t="s">
        <v>5</v>
      </c>
      <c r="C13" s="1">
        <v>12</v>
      </c>
      <c r="D13" s="9">
        <v>3.1</v>
      </c>
      <c r="E13" s="10"/>
      <c r="F13" s="2">
        <v>0.19</v>
      </c>
      <c r="G13" s="10"/>
      <c r="H13" s="10"/>
    </row>
    <row r="14" spans="1:8" ht="12.75">
      <c r="A14" s="20">
        <f>A13+1</f>
        <v>3</v>
      </c>
      <c r="B14" s="1" t="s">
        <v>3</v>
      </c>
      <c r="C14" s="1">
        <v>25</v>
      </c>
      <c r="D14" s="9">
        <v>0.7</v>
      </c>
      <c r="E14" s="10"/>
      <c r="F14" s="2">
        <v>0.19</v>
      </c>
      <c r="G14" s="10"/>
      <c r="H14" s="10"/>
    </row>
    <row r="15" spans="1:8" ht="12.75">
      <c r="A15" s="20">
        <f>A14+1</f>
        <v>4</v>
      </c>
      <c r="B15" s="1" t="s">
        <v>25</v>
      </c>
      <c r="C15" s="1">
        <v>3</v>
      </c>
      <c r="D15" s="9">
        <v>1</v>
      </c>
      <c r="E15" s="10"/>
      <c r="F15" s="2">
        <v>0.19</v>
      </c>
      <c r="G15" s="10"/>
      <c r="H15" s="10"/>
    </row>
    <row r="16" spans="1:8" ht="12.75">
      <c r="A16" s="20">
        <f>A15+1</f>
        <v>5</v>
      </c>
      <c r="B16" s="3" t="s">
        <v>26</v>
      </c>
      <c r="C16" s="3">
        <v>15</v>
      </c>
      <c r="D16" s="11">
        <v>2.5</v>
      </c>
      <c r="E16" s="10"/>
      <c r="F16" s="2">
        <v>0.19</v>
      </c>
      <c r="G16" s="10"/>
      <c r="H16" s="10"/>
    </row>
    <row r="18" ht="12.75">
      <c r="A18" s="4" t="s">
        <v>30</v>
      </c>
    </row>
    <row r="19" ht="6" customHeight="1"/>
    <row r="20" spans="1:7" ht="12.75">
      <c r="A20" s="21"/>
      <c r="B20" s="20" t="s">
        <v>33</v>
      </c>
      <c r="C20" s="20" t="s">
        <v>34</v>
      </c>
      <c r="D20" s="20" t="s">
        <v>35</v>
      </c>
      <c r="E20" s="20" t="s">
        <v>36</v>
      </c>
      <c r="F20" s="20" t="s">
        <v>37</v>
      </c>
      <c r="G20" s="20" t="s">
        <v>38</v>
      </c>
    </row>
    <row r="21" spans="1:7" s="26" customFormat="1" ht="12.75">
      <c r="A21" s="27" t="s">
        <v>39</v>
      </c>
      <c r="B21" s="25"/>
      <c r="C21" s="25"/>
      <c r="D21" s="24"/>
      <c r="E21" s="24"/>
      <c r="F21" s="24"/>
      <c r="G21" s="24"/>
    </row>
    <row r="22" spans="1:3" ht="12.75">
      <c r="A22" s="20">
        <v>8</v>
      </c>
      <c r="B22" s="18" t="s">
        <v>2</v>
      </c>
      <c r="C22" s="2">
        <v>0.19</v>
      </c>
    </row>
    <row r="23" ht="12.75">
      <c r="A23" s="20">
        <f aca="true" t="shared" si="0" ref="A23:A28">A22+1</f>
        <v>9</v>
      </c>
    </row>
    <row r="24" spans="1:7" ht="12.75">
      <c r="A24" s="20">
        <f t="shared" si="0"/>
        <v>10</v>
      </c>
      <c r="B24" s="18" t="s">
        <v>0</v>
      </c>
      <c r="C24" s="19" t="s">
        <v>1</v>
      </c>
      <c r="D24" s="19" t="s">
        <v>4</v>
      </c>
      <c r="E24" s="19" t="s">
        <v>40</v>
      </c>
      <c r="F24" s="19" t="s">
        <v>20</v>
      </c>
      <c r="G24" s="19" t="s">
        <v>46</v>
      </c>
    </row>
    <row r="25" spans="1:7" ht="12.75">
      <c r="A25" s="20">
        <f t="shared" si="0"/>
        <v>11</v>
      </c>
      <c r="B25" s="1" t="s">
        <v>5</v>
      </c>
      <c r="C25" s="1">
        <v>12</v>
      </c>
      <c r="D25" s="9">
        <v>3.1</v>
      </c>
      <c r="E25" s="12"/>
      <c r="F25" s="10"/>
      <c r="G25" s="10"/>
    </row>
    <row r="26" spans="1:7" ht="12.75">
      <c r="A26" s="20">
        <f t="shared" si="0"/>
        <v>12</v>
      </c>
      <c r="B26" s="1" t="s">
        <v>3</v>
      </c>
      <c r="C26" s="1">
        <v>25</v>
      </c>
      <c r="D26" s="9">
        <v>0.7</v>
      </c>
      <c r="E26" s="12"/>
      <c r="F26" s="10"/>
      <c r="G26" s="10"/>
    </row>
    <row r="27" spans="1:7" ht="12.75">
      <c r="A27" s="20">
        <f t="shared" si="0"/>
        <v>13</v>
      </c>
      <c r="B27" s="1" t="s">
        <v>25</v>
      </c>
      <c r="C27" s="1">
        <v>3</v>
      </c>
      <c r="D27" s="9">
        <v>1</v>
      </c>
      <c r="E27" s="12"/>
      <c r="F27" s="10"/>
      <c r="G27" s="10"/>
    </row>
    <row r="28" spans="1:7" ht="12.75">
      <c r="A28" s="20">
        <f t="shared" si="0"/>
        <v>14</v>
      </c>
      <c r="B28" s="3" t="s">
        <v>26</v>
      </c>
      <c r="C28" s="3">
        <v>15</v>
      </c>
      <c r="D28" s="11">
        <v>2.5</v>
      </c>
      <c r="E28" s="12"/>
      <c r="F28" s="10"/>
      <c r="G28" s="10"/>
    </row>
    <row r="30" ht="12.75">
      <c r="A30" s="4" t="s">
        <v>28</v>
      </c>
    </row>
    <row r="31" ht="6" customHeight="1"/>
    <row r="32" spans="1:4" ht="12.75">
      <c r="A32" s="21"/>
      <c r="B32" s="20" t="s">
        <v>33</v>
      </c>
      <c r="C32" s="20" t="s">
        <v>34</v>
      </c>
      <c r="D32" s="20" t="s">
        <v>35</v>
      </c>
    </row>
    <row r="33" spans="1:4" ht="12.75">
      <c r="A33" s="20">
        <v>1</v>
      </c>
      <c r="B33" s="18" t="s">
        <v>6</v>
      </c>
      <c r="C33" s="19" t="s">
        <v>7</v>
      </c>
      <c r="D33" s="19" t="s">
        <v>8</v>
      </c>
    </row>
    <row r="34" spans="1:4" ht="12.75">
      <c r="A34" s="20">
        <v>2</v>
      </c>
      <c r="B34" s="1" t="s">
        <v>9</v>
      </c>
      <c r="C34" s="14">
        <v>960000</v>
      </c>
      <c r="D34" s="5"/>
    </row>
    <row r="35" spans="1:4" ht="12.75">
      <c r="A35" s="20">
        <v>3</v>
      </c>
      <c r="B35" s="1" t="s">
        <v>10</v>
      </c>
      <c r="C35" s="14">
        <v>870000</v>
      </c>
      <c r="D35" s="5"/>
    </row>
    <row r="36" spans="1:4" ht="12.75">
      <c r="A36" s="20">
        <v>4</v>
      </c>
      <c r="B36" s="1" t="s">
        <v>11</v>
      </c>
      <c r="C36" s="14">
        <v>1100000</v>
      </c>
      <c r="D36" s="5"/>
    </row>
    <row r="37" spans="1:4" ht="12.75">
      <c r="A37" s="20">
        <v>5</v>
      </c>
      <c r="B37" s="1" t="s">
        <v>12</v>
      </c>
      <c r="C37" s="14">
        <v>920000</v>
      </c>
      <c r="D37" s="5"/>
    </row>
    <row r="38" spans="1:4" ht="12.75">
      <c r="A38" s="20">
        <v>6</v>
      </c>
      <c r="B38" s="18" t="s">
        <v>13</v>
      </c>
      <c r="C38" s="15"/>
      <c r="D38" s="6"/>
    </row>
    <row r="40" ht="12.75">
      <c r="A40" s="4" t="s">
        <v>31</v>
      </c>
    </row>
    <row r="41" ht="6" customHeight="1"/>
    <row r="42" spans="1:4" ht="12.75">
      <c r="A42" s="21"/>
      <c r="B42" s="20" t="s">
        <v>33</v>
      </c>
      <c r="C42" s="20" t="s">
        <v>34</v>
      </c>
      <c r="D42" s="20" t="s">
        <v>35</v>
      </c>
    </row>
    <row r="43" spans="1:4" ht="12.75">
      <c r="A43" s="20">
        <v>1</v>
      </c>
      <c r="B43" s="28" t="s">
        <v>41</v>
      </c>
      <c r="C43" s="7"/>
      <c r="D43" s="8">
        <v>0.191</v>
      </c>
    </row>
    <row r="44" ht="12.75">
      <c r="A44" s="20">
        <v>2</v>
      </c>
    </row>
    <row r="45" spans="1:4" ht="12.75">
      <c r="A45" s="20">
        <v>3</v>
      </c>
      <c r="B45" s="18" t="s">
        <v>14</v>
      </c>
      <c r="C45" s="19" t="s">
        <v>15</v>
      </c>
      <c r="D45" s="19" t="s">
        <v>16</v>
      </c>
    </row>
    <row r="46" spans="1:4" ht="12.75">
      <c r="A46" s="20">
        <v>4</v>
      </c>
      <c r="B46" s="1" t="s">
        <v>17</v>
      </c>
      <c r="C46" s="9">
        <v>2500</v>
      </c>
      <c r="D46" s="9"/>
    </row>
    <row r="47" spans="1:4" ht="12.75">
      <c r="A47" s="20">
        <v>5</v>
      </c>
      <c r="B47" s="1" t="s">
        <v>18</v>
      </c>
      <c r="C47" s="9">
        <v>1500</v>
      </c>
      <c r="D47" s="9"/>
    </row>
    <row r="48" spans="1:4" ht="12.75">
      <c r="A48" s="20">
        <v>6</v>
      </c>
      <c r="B48" s="1" t="s">
        <v>19</v>
      </c>
      <c r="C48" s="9">
        <v>3000</v>
      </c>
      <c r="D48" s="9"/>
    </row>
    <row r="50" ht="12.75">
      <c r="A50" s="4" t="s">
        <v>32</v>
      </c>
    </row>
    <row r="51" ht="6" customHeight="1"/>
    <row r="52" spans="1:4" ht="12.75">
      <c r="A52" s="21"/>
      <c r="B52" s="20" t="s">
        <v>33</v>
      </c>
      <c r="C52" s="20" t="s">
        <v>34</v>
      </c>
      <c r="D52" s="20" t="s">
        <v>35</v>
      </c>
    </row>
    <row r="53" spans="1:3" ht="12.75">
      <c r="A53" s="20">
        <v>1</v>
      </c>
      <c r="B53" s="18" t="s">
        <v>21</v>
      </c>
      <c r="C53" s="9">
        <v>9000</v>
      </c>
    </row>
    <row r="54" ht="12.75">
      <c r="A54" s="20">
        <v>2</v>
      </c>
    </row>
    <row r="55" spans="1:4" ht="12.75">
      <c r="A55" s="20">
        <v>3</v>
      </c>
      <c r="B55" s="18" t="s">
        <v>22</v>
      </c>
      <c r="C55" s="19" t="s">
        <v>23</v>
      </c>
      <c r="D55" s="18" t="s">
        <v>24</v>
      </c>
    </row>
    <row r="56" spans="1:4" ht="12.75">
      <c r="A56" s="20">
        <v>4</v>
      </c>
      <c r="B56" s="1" t="s">
        <v>42</v>
      </c>
      <c r="C56" s="1">
        <v>220</v>
      </c>
      <c r="D56" s="13"/>
    </row>
    <row r="57" spans="1:4" ht="12.75">
      <c r="A57" s="20">
        <v>5</v>
      </c>
      <c r="B57" s="1" t="s">
        <v>43</v>
      </c>
      <c r="C57" s="1">
        <v>150</v>
      </c>
      <c r="D57" s="13"/>
    </row>
    <row r="58" spans="1:4" ht="12.75">
      <c r="A58" s="20">
        <v>6</v>
      </c>
      <c r="B58" s="1" t="s">
        <v>44</v>
      </c>
      <c r="C58" s="1">
        <v>140</v>
      </c>
      <c r="D58" s="13"/>
    </row>
    <row r="59" spans="1:4" ht="12.75">
      <c r="A59" s="20">
        <v>7</v>
      </c>
      <c r="B59" s="1" t="s">
        <v>45</v>
      </c>
      <c r="C59" s="1">
        <v>90</v>
      </c>
      <c r="D59" s="13"/>
    </row>
    <row r="60" spans="1:4" ht="12.75">
      <c r="A60" s="20">
        <v>8</v>
      </c>
      <c r="B60" s="18" t="s">
        <v>13</v>
      </c>
      <c r="C60" s="1"/>
      <c r="D60" s="13"/>
    </row>
    <row r="62" s="32" customFormat="1" ht="12.75"/>
    <row r="63" s="32" customFormat="1" ht="12.75"/>
    <row r="64" s="32" customFormat="1" ht="12.75"/>
  </sheetData>
  <sheetProtection password="F407" sheet="1" objects="1" scenarios="1" selectLockedCells="1"/>
  <printOptions/>
  <pageMargins left="0.984251968503937" right="0.1968503937007874" top="0.8267716535433072" bottom="0.5905511811023623" header="0.5118110236220472" footer="0.3937007874015748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="190" zoomScaleNormal="190" zoomScalePageLayoutView="0" workbookViewId="0" topLeftCell="A1">
      <selection activeCell="A14" sqref="A14"/>
    </sheetView>
  </sheetViews>
  <sheetFormatPr defaultColWidth="11.421875" defaultRowHeight="12.75"/>
  <cols>
    <col min="1" max="1" width="12.421875" style="0" customWidth="1"/>
    <col min="2" max="2" width="12.7109375" style="0" bestFit="1" customWidth="1"/>
    <col min="3" max="3" width="15.140625" style="0" customWidth="1"/>
    <col min="9" max="9" width="3.28125" style="0" customWidth="1"/>
  </cols>
  <sheetData>
    <row r="1" spans="1:7" ht="12.75">
      <c r="A1" s="18" t="s">
        <v>0</v>
      </c>
      <c r="B1" s="19" t="s">
        <v>1</v>
      </c>
      <c r="C1" s="19" t="s">
        <v>27</v>
      </c>
      <c r="D1" s="29" t="s">
        <v>40</v>
      </c>
      <c r="E1" s="29" t="s">
        <v>2</v>
      </c>
      <c r="F1" s="29" t="s">
        <v>20</v>
      </c>
      <c r="G1" s="29" t="s">
        <v>46</v>
      </c>
    </row>
    <row r="2" spans="1:7" ht="12.75">
      <c r="A2" s="1" t="s">
        <v>5</v>
      </c>
      <c r="B2" s="34">
        <v>12</v>
      </c>
      <c r="C2" s="35">
        <v>3.1</v>
      </c>
      <c r="D2" s="36">
        <f>B2*C2</f>
        <v>37.2</v>
      </c>
      <c r="E2" s="37">
        <v>0.19</v>
      </c>
      <c r="F2" s="38">
        <f>D2*E2</f>
        <v>7.0680000000000005</v>
      </c>
      <c r="G2" s="39">
        <f>D2+F2</f>
        <v>44.268</v>
      </c>
    </row>
    <row r="3" spans="1:7" ht="12.75">
      <c r="A3" s="1" t="s">
        <v>3</v>
      </c>
      <c r="B3" s="34">
        <v>25</v>
      </c>
      <c r="C3" s="35">
        <v>0.7</v>
      </c>
      <c r="D3" s="36">
        <f>B3*C3</f>
        <v>17.5</v>
      </c>
      <c r="E3" s="37">
        <v>0.19</v>
      </c>
      <c r="F3" s="38">
        <f>D3*E3</f>
        <v>3.325</v>
      </c>
      <c r="G3" s="39">
        <f>D3+F3</f>
        <v>20.825</v>
      </c>
    </row>
    <row r="4" spans="1:7" ht="12.75">
      <c r="A4" s="1" t="s">
        <v>25</v>
      </c>
      <c r="B4" s="34">
        <v>3</v>
      </c>
      <c r="C4" s="35">
        <v>1</v>
      </c>
      <c r="D4" s="36">
        <f>B4*C4</f>
        <v>3</v>
      </c>
      <c r="E4" s="37">
        <v>0.19</v>
      </c>
      <c r="F4" s="38">
        <f>D4*E4</f>
        <v>0.5700000000000001</v>
      </c>
      <c r="G4" s="39">
        <f>D4+F4</f>
        <v>3.5700000000000003</v>
      </c>
    </row>
    <row r="5" spans="1:7" ht="12.75">
      <c r="A5" s="3" t="s">
        <v>26</v>
      </c>
      <c r="B5" s="40">
        <v>15</v>
      </c>
      <c r="C5" s="41">
        <v>2.5</v>
      </c>
      <c r="D5" s="36">
        <f>B5*C5</f>
        <v>37.5</v>
      </c>
      <c r="E5" s="37">
        <v>0.19</v>
      </c>
      <c r="F5" s="38">
        <f>D5*E5</f>
        <v>7.125</v>
      </c>
      <c r="G5" s="39">
        <f>D5+F5</f>
        <v>44.625</v>
      </c>
    </row>
  </sheetData>
  <sheetProtection selectLockedCells="1"/>
  <printOptions horizontalCentered="1"/>
  <pageMargins left="0.984251968503937" right="0.1968503937007874" top="0.8267716535433072" bottom="0.5905511811023623" header="0.5118110236220472" footer="0.5118110236220472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150" zoomScaleNormal="150" zoomScalePageLayoutView="0" workbookViewId="0" topLeftCell="A1">
      <selection activeCell="A14" sqref="A14"/>
    </sheetView>
  </sheetViews>
  <sheetFormatPr defaultColWidth="11.421875" defaultRowHeight="12.75"/>
  <cols>
    <col min="1" max="1" width="12.421875" style="46" customWidth="1"/>
    <col min="2" max="2" width="12.7109375" style="46" bestFit="1" customWidth="1"/>
    <col min="3" max="3" width="15.140625" style="46" customWidth="1"/>
    <col min="4" max="7" width="11.421875" style="46" customWidth="1"/>
    <col min="8" max="8" width="3.28125" style="46" customWidth="1"/>
    <col min="9" max="16384" width="11.421875" style="46" customWidth="1"/>
  </cols>
  <sheetData>
    <row r="1" spans="1:7" ht="12.75">
      <c r="A1" s="43" t="s">
        <v>0</v>
      </c>
      <c r="B1" s="44" t="s">
        <v>1</v>
      </c>
      <c r="C1" s="44" t="s">
        <v>27</v>
      </c>
      <c r="D1" s="45" t="s">
        <v>40</v>
      </c>
      <c r="E1" s="45" t="s">
        <v>2</v>
      </c>
      <c r="F1" s="45" t="s">
        <v>20</v>
      </c>
      <c r="G1" s="45" t="s">
        <v>46</v>
      </c>
    </row>
    <row r="2" spans="1:7" ht="12.75">
      <c r="A2" s="47" t="s">
        <v>5</v>
      </c>
      <c r="B2" s="47">
        <v>12</v>
      </c>
      <c r="C2" s="48">
        <v>3.1</v>
      </c>
      <c r="D2" s="49">
        <f>B2*C2</f>
        <v>37.2</v>
      </c>
      <c r="E2" s="50">
        <v>0.19</v>
      </c>
      <c r="F2" s="49">
        <f>D2*E2</f>
        <v>7.0680000000000005</v>
      </c>
      <c r="G2" s="51">
        <f>D2+F2</f>
        <v>44.268</v>
      </c>
    </row>
    <row r="3" spans="1:7" ht="12.75">
      <c r="A3" s="47" t="s">
        <v>3</v>
      </c>
      <c r="B3" s="47">
        <v>25</v>
      </c>
      <c r="C3" s="48">
        <v>0.7</v>
      </c>
      <c r="D3" s="49">
        <f>B3*C3</f>
        <v>17.5</v>
      </c>
      <c r="E3" s="50">
        <v>0.19</v>
      </c>
      <c r="F3" s="49">
        <f>D3*E3</f>
        <v>3.325</v>
      </c>
      <c r="G3" s="51">
        <f>D3+F3</f>
        <v>20.825</v>
      </c>
    </row>
    <row r="4" spans="1:7" ht="12.75">
      <c r="A4" s="47" t="s">
        <v>25</v>
      </c>
      <c r="B4" s="47">
        <v>3</v>
      </c>
      <c r="C4" s="48">
        <v>1</v>
      </c>
      <c r="D4" s="49">
        <f>B4*C4</f>
        <v>3</v>
      </c>
      <c r="E4" s="50">
        <v>0.19</v>
      </c>
      <c r="F4" s="49">
        <f>D4*E4</f>
        <v>0.5700000000000001</v>
      </c>
      <c r="G4" s="51">
        <f>D4+F4</f>
        <v>3.5700000000000003</v>
      </c>
    </row>
    <row r="5" spans="1:7" ht="12.75">
      <c r="A5" s="52" t="s">
        <v>26</v>
      </c>
      <c r="B5" s="52">
        <v>15</v>
      </c>
      <c r="C5" s="53">
        <v>2.5</v>
      </c>
      <c r="D5" s="49">
        <f>B5*C5</f>
        <v>37.5</v>
      </c>
      <c r="E5" s="50">
        <v>0.19</v>
      </c>
      <c r="F5" s="49">
        <f>D5*E5</f>
        <v>7.125</v>
      </c>
      <c r="G5" s="51">
        <f>D5+F5</f>
        <v>44.625</v>
      </c>
    </row>
    <row r="6" spans="1:6" s="55" customFormat="1" ht="12.75">
      <c r="A6" s="62"/>
      <c r="B6" s="62"/>
      <c r="C6" s="54"/>
      <c r="D6" s="54"/>
      <c r="E6" s="54"/>
      <c r="F6" s="54"/>
    </row>
    <row r="7" spans="1:6" s="55" customFormat="1" ht="12.75">
      <c r="A7" s="63"/>
      <c r="B7" s="63"/>
      <c r="C7" s="54"/>
      <c r="D7" s="54"/>
      <c r="E7" s="54"/>
      <c r="F7" s="54"/>
    </row>
    <row r="8" spans="1:2" ht="12.75">
      <c r="A8" s="56" t="s">
        <v>2</v>
      </c>
      <c r="B8" s="61">
        <v>0.19</v>
      </c>
    </row>
    <row r="10" spans="1:6" ht="12.75">
      <c r="A10" s="56" t="s">
        <v>0</v>
      </c>
      <c r="B10" s="57" t="s">
        <v>1</v>
      </c>
      <c r="C10" s="57" t="s">
        <v>4</v>
      </c>
      <c r="D10" s="58" t="s">
        <v>40</v>
      </c>
      <c r="E10" s="58" t="s">
        <v>20</v>
      </c>
      <c r="F10" s="58" t="s">
        <v>46</v>
      </c>
    </row>
    <row r="11" spans="1:6" ht="12.75">
      <c r="A11" s="47" t="s">
        <v>5</v>
      </c>
      <c r="B11" s="34">
        <v>12</v>
      </c>
      <c r="C11" s="35">
        <v>3.1</v>
      </c>
      <c r="D11" s="36">
        <f>B11*C11</f>
        <v>37.2</v>
      </c>
      <c r="E11" s="38">
        <f>D11*$B$8</f>
        <v>7.0680000000000005</v>
      </c>
      <c r="F11" s="39">
        <f>D11+E11</f>
        <v>44.268</v>
      </c>
    </row>
    <row r="12" spans="1:6" ht="12.75">
      <c r="A12" s="47" t="s">
        <v>3</v>
      </c>
      <c r="B12" s="34">
        <v>25</v>
      </c>
      <c r="C12" s="35">
        <v>0.7</v>
      </c>
      <c r="D12" s="36">
        <f>B12*C12</f>
        <v>17.5</v>
      </c>
      <c r="E12" s="42">
        <f>D12*$B$8</f>
        <v>3.325</v>
      </c>
      <c r="F12" s="39">
        <f>D12+E12</f>
        <v>20.825</v>
      </c>
    </row>
    <row r="13" spans="1:6" ht="12.75">
      <c r="A13" s="47" t="s">
        <v>25</v>
      </c>
      <c r="B13" s="34">
        <v>3</v>
      </c>
      <c r="C13" s="35">
        <v>1</v>
      </c>
      <c r="D13" s="36">
        <f>B13*C13</f>
        <v>3</v>
      </c>
      <c r="E13" s="42">
        <f>D13*$B$8</f>
        <v>0.5700000000000001</v>
      </c>
      <c r="F13" s="39">
        <f>D13+E13</f>
        <v>3.5700000000000003</v>
      </c>
    </row>
    <row r="14" spans="1:6" ht="12.75">
      <c r="A14" s="52" t="s">
        <v>26</v>
      </c>
      <c r="B14" s="40">
        <v>15</v>
      </c>
      <c r="C14" s="41">
        <v>2.5</v>
      </c>
      <c r="D14" s="36">
        <f>B14*C14</f>
        <v>37.5</v>
      </c>
      <c r="E14" s="42">
        <f>D14*$B$8</f>
        <v>7.125</v>
      </c>
      <c r="F14" s="39">
        <f>D14+E14</f>
        <v>44.625</v>
      </c>
    </row>
    <row r="15" ht="12.75"/>
    <row r="16" ht="12.75"/>
    <row r="17" ht="12.75"/>
    <row r="18" ht="12.75"/>
    <row r="19" ht="12.75"/>
    <row r="20" ht="12.75"/>
    <row r="21" ht="12.75">
      <c r="C21" s="59" t="s">
        <v>56</v>
      </c>
    </row>
    <row r="22" ht="12.75">
      <c r="C22" s="60" t="s">
        <v>57</v>
      </c>
    </row>
    <row r="23" ht="12.75">
      <c r="C23" s="60" t="s">
        <v>58</v>
      </c>
    </row>
    <row r="24" ht="12.75">
      <c r="C24" s="60" t="s">
        <v>60</v>
      </c>
    </row>
    <row r="25" ht="12.75">
      <c r="C25" s="60" t="s">
        <v>59</v>
      </c>
    </row>
  </sheetData>
  <sheetProtection selectLockedCells="1"/>
  <printOptions horizontalCentered="1"/>
  <pageMargins left="0.984251968503937" right="0.1968503937007874" top="0.8267716535433072" bottom="0.5905511811023623" header="0.5118110236220472" footer="0.5118110236220472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="220" zoomScaleNormal="220" zoomScaleSheetLayoutView="140" workbookViewId="0" topLeftCell="A1">
      <selection activeCell="A14" sqref="A14"/>
    </sheetView>
  </sheetViews>
  <sheetFormatPr defaultColWidth="11.421875" defaultRowHeight="12.75"/>
  <cols>
    <col min="1" max="1" width="12.421875" style="0" customWidth="1"/>
    <col min="2" max="2" width="12.7109375" style="0" bestFit="1" customWidth="1"/>
    <col min="3" max="3" width="15.140625" style="0" customWidth="1"/>
    <col min="8" max="8" width="3.28125" style="0" customWidth="1"/>
  </cols>
  <sheetData>
    <row r="1" spans="1:3" ht="12.75">
      <c r="A1" s="18" t="s">
        <v>6</v>
      </c>
      <c r="B1" s="19" t="s">
        <v>7</v>
      </c>
      <c r="C1" s="19" t="s">
        <v>8</v>
      </c>
    </row>
    <row r="2" spans="1:3" ht="12.75">
      <c r="A2" s="1" t="s">
        <v>9</v>
      </c>
      <c r="B2" s="64">
        <v>960000</v>
      </c>
      <c r="C2" s="65">
        <f>B2/$B$6</f>
        <v>0.24935064935064935</v>
      </c>
    </row>
    <row r="3" spans="1:3" ht="12.75">
      <c r="A3" s="1" t="s">
        <v>10</v>
      </c>
      <c r="B3" s="64">
        <v>870000</v>
      </c>
      <c r="C3" s="66">
        <f>B3/$B$6</f>
        <v>0.22597402597402597</v>
      </c>
    </row>
    <row r="4" spans="1:3" ht="12.75">
      <c r="A4" s="1" t="s">
        <v>11</v>
      </c>
      <c r="B4" s="64">
        <v>1100000</v>
      </c>
      <c r="C4" s="66">
        <f>B4/$B$6</f>
        <v>0.2857142857142857</v>
      </c>
    </row>
    <row r="5" spans="1:3" ht="12.75">
      <c r="A5" s="1" t="s">
        <v>12</v>
      </c>
      <c r="B5" s="64">
        <v>920000</v>
      </c>
      <c r="C5" s="66">
        <f>B5/$B$6</f>
        <v>0.23896103896103896</v>
      </c>
    </row>
    <row r="6" spans="1:3" ht="12.75">
      <c r="A6" s="18" t="s">
        <v>13</v>
      </c>
      <c r="B6" s="67">
        <f>SUM(B2:B5)</f>
        <v>3850000</v>
      </c>
      <c r="C6" s="68"/>
    </row>
  </sheetData>
  <sheetProtection password="F407" sheet="1" objects="1" scenarios="1" selectLockedCells="1"/>
  <printOptions/>
  <pageMargins left="0.984251968503937" right="0.3937007874015748" top="0.8267716535433072" bottom="0.5905511811023623" header="0.5118110236220472" footer="0.5118110236220472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="270" zoomScaleNormal="270" zoomScalePageLayoutView="0" workbookViewId="0" topLeftCell="A1">
      <selection activeCell="A14" sqref="A14"/>
    </sheetView>
  </sheetViews>
  <sheetFormatPr defaultColWidth="11.421875" defaultRowHeight="12.75"/>
  <cols>
    <col min="1" max="1" width="12.421875" style="0" customWidth="1"/>
    <col min="2" max="2" width="12.7109375" style="0" bestFit="1" customWidth="1"/>
    <col min="3" max="3" width="15.140625" style="0" customWidth="1"/>
    <col min="8" max="8" width="3.28125" style="0" customWidth="1"/>
  </cols>
  <sheetData>
    <row r="1" spans="1:3" ht="12.75">
      <c r="A1" s="28" t="s">
        <v>41</v>
      </c>
      <c r="B1" s="7"/>
      <c r="C1" s="70">
        <v>0.191</v>
      </c>
    </row>
    <row r="3" spans="1:3" ht="12.75">
      <c r="A3" s="18" t="s">
        <v>14</v>
      </c>
      <c r="B3" s="19" t="s">
        <v>15</v>
      </c>
      <c r="C3" s="19" t="s">
        <v>16</v>
      </c>
    </row>
    <row r="4" spans="1:3" ht="12.75">
      <c r="A4" s="1" t="s">
        <v>17</v>
      </c>
      <c r="B4" s="35">
        <v>2500</v>
      </c>
      <c r="C4" s="69">
        <f>B4*$C$1/2</f>
        <v>238.75</v>
      </c>
    </row>
    <row r="5" spans="1:3" ht="12.75">
      <c r="A5" s="1" t="s">
        <v>18</v>
      </c>
      <c r="B5" s="35">
        <v>1500</v>
      </c>
      <c r="C5" s="35">
        <f>B5*$C$1/2</f>
        <v>143.25</v>
      </c>
    </row>
    <row r="6" spans="1:3" ht="12.75">
      <c r="A6" s="1" t="s">
        <v>19</v>
      </c>
      <c r="B6" s="35">
        <v>3000</v>
      </c>
      <c r="C6" s="35">
        <f>B6*$C$1/2</f>
        <v>286.5</v>
      </c>
    </row>
  </sheetData>
  <sheetProtection password="F407" sheet="1" objects="1" scenarios="1" selectLockedCells="1"/>
  <printOptions/>
  <pageMargins left="0.984251968503937" right="0.3937007874015748" top="0.8267716535433072" bottom="0.5905511811023623" header="0.5118110236220472" footer="0.5118110236220472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="230" zoomScaleNormal="230" zoomScalePageLayoutView="0" workbookViewId="0" topLeftCell="A1">
      <selection activeCell="B4" sqref="B4"/>
    </sheetView>
  </sheetViews>
  <sheetFormatPr defaultColWidth="11.421875" defaultRowHeight="12.75"/>
  <cols>
    <col min="1" max="1" width="13.421875" style="0" customWidth="1"/>
    <col min="2" max="2" width="12.7109375" style="0" bestFit="1" customWidth="1"/>
    <col min="3" max="3" width="15.140625" style="0" customWidth="1"/>
    <col min="8" max="8" width="3.28125" style="0" customWidth="1"/>
  </cols>
  <sheetData>
    <row r="1" spans="1:2" ht="12.75">
      <c r="A1" s="18" t="s">
        <v>21</v>
      </c>
      <c r="B1" s="38">
        <v>9000</v>
      </c>
    </row>
    <row r="3" spans="1:3" ht="12.75">
      <c r="A3" s="18" t="s">
        <v>22</v>
      </c>
      <c r="B3" s="19" t="s">
        <v>23</v>
      </c>
      <c r="C3" s="18" t="s">
        <v>24</v>
      </c>
    </row>
    <row r="4" spans="1:3" ht="12.75">
      <c r="A4" s="1" t="s">
        <v>42</v>
      </c>
      <c r="B4" s="34">
        <v>220</v>
      </c>
      <c r="C4" s="71">
        <f>$B$1/$B$8*B4</f>
        <v>3300</v>
      </c>
    </row>
    <row r="5" spans="1:3" ht="12.75">
      <c r="A5" s="1" t="s">
        <v>43</v>
      </c>
      <c r="B5" s="34">
        <v>150</v>
      </c>
      <c r="C5" s="72">
        <f>$B$1/$B$8*B5</f>
        <v>2250</v>
      </c>
    </row>
    <row r="6" spans="1:3" ht="12.75">
      <c r="A6" s="1" t="s">
        <v>44</v>
      </c>
      <c r="B6" s="34">
        <v>140</v>
      </c>
      <c r="C6" s="72">
        <f>$B$1/$B$8*B6</f>
        <v>2100</v>
      </c>
    </row>
    <row r="7" spans="1:3" ht="12.75">
      <c r="A7" s="1" t="s">
        <v>45</v>
      </c>
      <c r="B7" s="34">
        <v>90</v>
      </c>
      <c r="C7" s="72">
        <f>$B$1/$B$8*B7</f>
        <v>1350</v>
      </c>
    </row>
    <row r="8" spans="1:3" ht="12.75">
      <c r="A8" s="18" t="s">
        <v>13</v>
      </c>
      <c r="B8" s="73">
        <f>SUM(B4:B7)</f>
        <v>600</v>
      </c>
      <c r="C8" s="72"/>
    </row>
  </sheetData>
  <sheetProtection password="F407" sheet="1" objects="1" scenarios="1" selectLockedCells="1"/>
  <printOptions/>
  <pageMargins left="0.984251968503937" right="0.3937007874015748" top="0.8267716535433072" bottom="0.5905511811023623" header="0.5118110236220472" footer="0.5118110236220472"/>
  <pageSetup horizontalDpi="600" verticalDpi="600" orientation="portrait" paperSize="9" r:id="rId2"/>
  <headerFooter alignWithMargins="0">
    <oddHeader>&amp;L&amp;"Arial,Fett"&amp;12Absolute und relative Bezüge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9">
      <selection activeCell="A55" sqref="A55"/>
    </sheetView>
  </sheetViews>
  <sheetFormatPr defaultColWidth="11.421875" defaultRowHeight="12.75"/>
  <cols>
    <col min="1" max="1" width="2.7109375" style="0" customWidth="1"/>
    <col min="2" max="2" width="12.421875" style="0" customWidth="1"/>
    <col min="3" max="3" width="12.7109375" style="0" bestFit="1" customWidth="1"/>
    <col min="4" max="4" width="15.140625" style="0" customWidth="1"/>
    <col min="9" max="9" width="3.28125" style="0" customWidth="1"/>
  </cols>
  <sheetData>
    <row r="1" ht="12.75">
      <c r="A1" s="4" t="s">
        <v>29</v>
      </c>
    </row>
    <row r="2" ht="6" customHeight="1"/>
    <row r="3" spans="1:8" ht="12.75">
      <c r="A3" s="21"/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38</v>
      </c>
    </row>
    <row r="4" spans="1:8" ht="12.75">
      <c r="A4" s="20">
        <v>1</v>
      </c>
      <c r="B4" s="22" t="s">
        <v>0</v>
      </c>
      <c r="C4" s="23" t="s">
        <v>1</v>
      </c>
      <c r="D4" s="23" t="s">
        <v>27</v>
      </c>
      <c r="E4" s="23" t="s">
        <v>40</v>
      </c>
      <c r="F4" s="23" t="s">
        <v>2</v>
      </c>
      <c r="G4" s="23" t="s">
        <v>20</v>
      </c>
      <c r="H4" s="23" t="s">
        <v>46</v>
      </c>
    </row>
    <row r="5" spans="1:8" ht="12.75">
      <c r="A5" s="20">
        <f>A4+1</f>
        <v>2</v>
      </c>
      <c r="B5" s="1" t="s">
        <v>5</v>
      </c>
      <c r="C5" s="1">
        <v>12</v>
      </c>
      <c r="D5" s="16">
        <v>3.1</v>
      </c>
      <c r="E5" s="10">
        <f>C5*D5</f>
        <v>37.2</v>
      </c>
      <c r="F5" s="2">
        <v>0.19</v>
      </c>
      <c r="G5" s="10">
        <f>E5*F5</f>
        <v>7.0680000000000005</v>
      </c>
      <c r="H5" s="10">
        <f>E5+G5</f>
        <v>44.268</v>
      </c>
    </row>
    <row r="6" spans="1:8" ht="12.75">
      <c r="A6" s="20">
        <f>A5+1</f>
        <v>3</v>
      </c>
      <c r="B6" s="1" t="s">
        <v>3</v>
      </c>
      <c r="C6" s="1">
        <v>25</v>
      </c>
      <c r="D6" s="16">
        <v>0.7</v>
      </c>
      <c r="E6" s="10">
        <f>C6*D6</f>
        <v>17.5</v>
      </c>
      <c r="F6" s="2">
        <v>0.19</v>
      </c>
      <c r="G6" s="10">
        <f>E6*F6</f>
        <v>3.325</v>
      </c>
      <c r="H6" s="10">
        <f>E6+G6</f>
        <v>20.825</v>
      </c>
    </row>
    <row r="7" spans="1:8" ht="12.75">
      <c r="A7" s="20">
        <f>A6+1</f>
        <v>4</v>
      </c>
      <c r="B7" s="1" t="s">
        <v>25</v>
      </c>
      <c r="C7" s="1">
        <v>3</v>
      </c>
      <c r="D7" s="16">
        <v>1</v>
      </c>
      <c r="E7" s="10">
        <f>C7*D7</f>
        <v>3</v>
      </c>
      <c r="F7" s="2">
        <v>0.19</v>
      </c>
      <c r="G7" s="10">
        <f>E7*F7</f>
        <v>0.5700000000000001</v>
      </c>
      <c r="H7" s="10">
        <f>E7+G7</f>
        <v>3.5700000000000003</v>
      </c>
    </row>
    <row r="8" spans="1:8" ht="12.75">
      <c r="A8" s="20">
        <f>A7+1</f>
        <v>5</v>
      </c>
      <c r="B8" s="3" t="s">
        <v>26</v>
      </c>
      <c r="C8" s="3">
        <v>15</v>
      </c>
      <c r="D8" s="17">
        <v>2.5</v>
      </c>
      <c r="E8" s="10">
        <f>C8*D8</f>
        <v>37.5</v>
      </c>
      <c r="F8" s="2">
        <v>0.19</v>
      </c>
      <c r="G8" s="10">
        <f>E8*F8</f>
        <v>7.125</v>
      </c>
      <c r="H8" s="10">
        <f>E8+G8</f>
        <v>44.625</v>
      </c>
    </row>
    <row r="10" ht="12.75">
      <c r="A10" s="4" t="s">
        <v>30</v>
      </c>
    </row>
    <row r="11" ht="6" customHeight="1"/>
    <row r="12" spans="1:7" ht="12.75">
      <c r="A12" s="21"/>
      <c r="B12" s="20" t="s">
        <v>33</v>
      </c>
      <c r="C12" s="20" t="s">
        <v>34</v>
      </c>
      <c r="D12" s="20" t="s">
        <v>35</v>
      </c>
      <c r="E12" s="20" t="s">
        <v>36</v>
      </c>
      <c r="F12" s="20" t="s">
        <v>37</v>
      </c>
      <c r="G12" s="20" t="s">
        <v>38</v>
      </c>
    </row>
    <row r="13" spans="1:7" s="26" customFormat="1" ht="12.75">
      <c r="A13" s="27" t="s">
        <v>39</v>
      </c>
      <c r="B13" s="25"/>
      <c r="C13" s="25"/>
      <c r="D13" s="24"/>
      <c r="E13" s="24"/>
      <c r="F13" s="24"/>
      <c r="G13" s="24"/>
    </row>
    <row r="14" spans="1:3" ht="12.75">
      <c r="A14" s="20">
        <v>8</v>
      </c>
      <c r="B14" s="18" t="s">
        <v>2</v>
      </c>
      <c r="C14" s="2">
        <v>0.19</v>
      </c>
    </row>
    <row r="15" ht="12.75">
      <c r="A15" s="20">
        <f aca="true" t="shared" si="0" ref="A15:A20">A14+1</f>
        <v>9</v>
      </c>
    </row>
    <row r="16" spans="1:7" ht="12.75">
      <c r="A16" s="20">
        <f t="shared" si="0"/>
        <v>10</v>
      </c>
      <c r="B16" s="18" t="s">
        <v>0</v>
      </c>
      <c r="C16" s="19" t="s">
        <v>1</v>
      </c>
      <c r="D16" s="19" t="s">
        <v>4</v>
      </c>
      <c r="E16" s="19" t="s">
        <v>40</v>
      </c>
      <c r="F16" s="19" t="s">
        <v>20</v>
      </c>
      <c r="G16" s="19" t="s">
        <v>46</v>
      </c>
    </row>
    <row r="17" spans="1:7" ht="12.75">
      <c r="A17" s="20">
        <f t="shared" si="0"/>
        <v>11</v>
      </c>
      <c r="B17" s="1" t="s">
        <v>5</v>
      </c>
      <c r="C17" s="1">
        <v>12</v>
      </c>
      <c r="D17" s="16">
        <v>3.1</v>
      </c>
      <c r="E17" s="12">
        <f>C17*D17</f>
        <v>37.2</v>
      </c>
      <c r="F17" s="10">
        <f>E17*$C$14</f>
        <v>7.0680000000000005</v>
      </c>
      <c r="G17" s="10">
        <f>E17+F17</f>
        <v>44.268</v>
      </c>
    </row>
    <row r="18" spans="1:7" ht="12.75">
      <c r="A18" s="20">
        <f t="shared" si="0"/>
        <v>12</v>
      </c>
      <c r="B18" s="1" t="s">
        <v>3</v>
      </c>
      <c r="C18" s="1">
        <v>25</v>
      </c>
      <c r="D18" s="16">
        <v>0.7</v>
      </c>
      <c r="E18" s="12">
        <f>C18*D18</f>
        <v>17.5</v>
      </c>
      <c r="F18" s="10">
        <f>E18*$C$14</f>
        <v>3.325</v>
      </c>
      <c r="G18" s="10">
        <f>E18+F18</f>
        <v>20.825</v>
      </c>
    </row>
    <row r="19" spans="1:7" ht="12.75">
      <c r="A19" s="20">
        <f t="shared" si="0"/>
        <v>13</v>
      </c>
      <c r="B19" s="1" t="s">
        <v>25</v>
      </c>
      <c r="C19" s="1">
        <v>3</v>
      </c>
      <c r="D19" s="16">
        <v>1</v>
      </c>
      <c r="E19" s="12">
        <f>C19*D19</f>
        <v>3</v>
      </c>
      <c r="F19" s="10">
        <f>E19*$C$14</f>
        <v>0.5700000000000001</v>
      </c>
      <c r="G19" s="10">
        <f>E19+F19</f>
        <v>3.5700000000000003</v>
      </c>
    </row>
    <row r="20" spans="1:7" ht="12.75">
      <c r="A20" s="20">
        <f t="shared" si="0"/>
        <v>14</v>
      </c>
      <c r="B20" s="3" t="s">
        <v>26</v>
      </c>
      <c r="C20" s="3">
        <v>15</v>
      </c>
      <c r="D20" s="17">
        <v>2.5</v>
      </c>
      <c r="E20" s="12">
        <f>C20*D20</f>
        <v>37.5</v>
      </c>
      <c r="F20" s="10">
        <f>E20*$C$14</f>
        <v>7.125</v>
      </c>
      <c r="G20" s="10">
        <f>E20+F20</f>
        <v>44.625</v>
      </c>
    </row>
    <row r="22" ht="12.75">
      <c r="A22" s="4" t="s">
        <v>28</v>
      </c>
    </row>
    <row r="23" ht="6" customHeight="1"/>
    <row r="24" spans="1:4" ht="12.75">
      <c r="A24" s="21"/>
      <c r="B24" s="20" t="s">
        <v>33</v>
      </c>
      <c r="C24" s="20" t="s">
        <v>34</v>
      </c>
      <c r="D24" s="20" t="s">
        <v>35</v>
      </c>
    </row>
    <row r="25" spans="1:4" ht="12.75">
      <c r="A25" s="20">
        <v>1</v>
      </c>
      <c r="B25" s="18" t="s">
        <v>6</v>
      </c>
      <c r="C25" s="19" t="s">
        <v>7</v>
      </c>
      <c r="D25" s="19" t="s">
        <v>8</v>
      </c>
    </row>
    <row r="26" spans="1:4" ht="12.75">
      <c r="A26" s="20">
        <v>2</v>
      </c>
      <c r="B26" s="1" t="s">
        <v>9</v>
      </c>
      <c r="C26" s="14">
        <v>960000</v>
      </c>
      <c r="D26" s="30">
        <f>C26/$C$30</f>
        <v>0.24935064935064935</v>
      </c>
    </row>
    <row r="27" spans="1:4" ht="12.75">
      <c r="A27" s="20">
        <v>3</v>
      </c>
      <c r="B27" s="1" t="s">
        <v>10</v>
      </c>
      <c r="C27" s="14">
        <v>870000</v>
      </c>
      <c r="D27" s="30">
        <f>C27/$C$30</f>
        <v>0.22597402597402597</v>
      </c>
    </row>
    <row r="28" spans="1:4" ht="12.75">
      <c r="A28" s="20">
        <v>4</v>
      </c>
      <c r="B28" s="1" t="s">
        <v>11</v>
      </c>
      <c r="C28" s="14">
        <v>1100000</v>
      </c>
      <c r="D28" s="30">
        <f>C28/$C$30</f>
        <v>0.2857142857142857</v>
      </c>
    </row>
    <row r="29" spans="1:4" ht="12.75">
      <c r="A29" s="20">
        <v>5</v>
      </c>
      <c r="B29" s="1" t="s">
        <v>12</v>
      </c>
      <c r="C29" s="14">
        <v>920000</v>
      </c>
      <c r="D29" s="30">
        <f>C29/$C$30</f>
        <v>0.23896103896103896</v>
      </c>
    </row>
    <row r="30" spans="1:4" ht="12.75">
      <c r="A30" s="20">
        <v>6</v>
      </c>
      <c r="B30" s="18" t="s">
        <v>13</v>
      </c>
      <c r="C30" s="15">
        <f>SUM(C26:C29)</f>
        <v>3850000</v>
      </c>
      <c r="D30" s="6"/>
    </row>
    <row r="32" ht="12.75">
      <c r="A32" s="4" t="s">
        <v>31</v>
      </c>
    </row>
    <row r="33" ht="6" customHeight="1"/>
    <row r="34" spans="1:4" ht="12.75">
      <c r="A34" s="21"/>
      <c r="B34" s="20" t="s">
        <v>33</v>
      </c>
      <c r="C34" s="20" t="s">
        <v>34</v>
      </c>
      <c r="D34" s="20" t="s">
        <v>35</v>
      </c>
    </row>
    <row r="35" spans="1:4" ht="12.75">
      <c r="A35" s="20">
        <v>1</v>
      </c>
      <c r="B35" s="28" t="s">
        <v>41</v>
      </c>
      <c r="C35" s="7"/>
      <c r="D35" s="8">
        <v>0.191</v>
      </c>
    </row>
    <row r="36" ht="12.75">
      <c r="A36" s="20">
        <v>2</v>
      </c>
    </row>
    <row r="37" spans="1:4" ht="12.75">
      <c r="A37" s="20">
        <v>3</v>
      </c>
      <c r="B37" s="18" t="s">
        <v>14</v>
      </c>
      <c r="C37" s="19" t="s">
        <v>15</v>
      </c>
      <c r="D37" s="19" t="s">
        <v>16</v>
      </c>
    </row>
    <row r="38" spans="1:4" ht="12.75">
      <c r="A38" s="20">
        <v>4</v>
      </c>
      <c r="B38" s="1" t="s">
        <v>17</v>
      </c>
      <c r="C38" s="16">
        <v>2500</v>
      </c>
      <c r="D38" s="31">
        <f>C38*$D$35</f>
        <v>477.5</v>
      </c>
    </row>
    <row r="39" spans="1:4" ht="12.75">
      <c r="A39" s="20">
        <v>5</v>
      </c>
      <c r="B39" s="1" t="s">
        <v>18</v>
      </c>
      <c r="C39" s="16">
        <v>1500</v>
      </c>
      <c r="D39" s="31">
        <f>C39*$D$35</f>
        <v>286.5</v>
      </c>
    </row>
    <row r="40" spans="1:4" ht="12.75">
      <c r="A40" s="20">
        <v>6</v>
      </c>
      <c r="B40" s="1" t="s">
        <v>19</v>
      </c>
      <c r="C40" s="16">
        <v>3000</v>
      </c>
      <c r="D40" s="31">
        <f>C40*$D$35</f>
        <v>573</v>
      </c>
    </row>
    <row r="42" ht="12.75">
      <c r="A42" s="4" t="s">
        <v>32</v>
      </c>
    </row>
    <row r="43" ht="6" customHeight="1"/>
    <row r="44" spans="1:4" ht="12.75">
      <c r="A44" s="21"/>
      <c r="B44" s="20" t="s">
        <v>33</v>
      </c>
      <c r="C44" s="20" t="s">
        <v>34</v>
      </c>
      <c r="D44" s="20" t="s">
        <v>35</v>
      </c>
    </row>
    <row r="45" spans="1:3" ht="12.75">
      <c r="A45" s="20">
        <v>1</v>
      </c>
      <c r="B45" s="18" t="s">
        <v>21</v>
      </c>
      <c r="C45" s="16">
        <v>9000</v>
      </c>
    </row>
    <row r="46" ht="12.75">
      <c r="A46" s="20">
        <v>2</v>
      </c>
    </row>
    <row r="47" spans="1:4" ht="12.75">
      <c r="A47" s="20">
        <v>3</v>
      </c>
      <c r="B47" s="18" t="s">
        <v>22</v>
      </c>
      <c r="C47" s="19" t="s">
        <v>23</v>
      </c>
      <c r="D47" s="18" t="s">
        <v>24</v>
      </c>
    </row>
    <row r="48" spans="1:4" ht="12.75">
      <c r="A48" s="20">
        <v>4</v>
      </c>
      <c r="B48" s="1" t="s">
        <v>42</v>
      </c>
      <c r="C48" s="1">
        <v>220</v>
      </c>
      <c r="D48" s="31">
        <f>$C$45/$C$52*C48</f>
        <v>3300</v>
      </c>
    </row>
    <row r="49" spans="1:4" ht="12.75">
      <c r="A49" s="20">
        <v>5</v>
      </c>
      <c r="B49" s="1" t="s">
        <v>43</v>
      </c>
      <c r="C49" s="1">
        <v>150</v>
      </c>
      <c r="D49" s="31">
        <f>$C$45/$C$52*C49</f>
        <v>2250</v>
      </c>
    </row>
    <row r="50" spans="1:4" ht="12.75">
      <c r="A50" s="20">
        <v>6</v>
      </c>
      <c r="B50" s="1" t="s">
        <v>44</v>
      </c>
      <c r="C50" s="1">
        <v>140</v>
      </c>
      <c r="D50" s="31">
        <f>$C$45/$C$52*C50</f>
        <v>2100</v>
      </c>
    </row>
    <row r="51" spans="1:4" ht="12.75">
      <c r="A51" s="20">
        <v>7</v>
      </c>
      <c r="B51" s="1" t="s">
        <v>45</v>
      </c>
      <c r="C51" s="1">
        <v>90</v>
      </c>
      <c r="D51" s="31">
        <f>$C$45/$C$52*C51</f>
        <v>1350</v>
      </c>
    </row>
    <row r="52" spans="1:4" ht="12.75">
      <c r="A52" s="20">
        <v>8</v>
      </c>
      <c r="B52" s="18" t="s">
        <v>13</v>
      </c>
      <c r="C52" s="1">
        <f>SUM(C48:C51)</f>
        <v>600</v>
      </c>
      <c r="D52" s="13"/>
    </row>
    <row r="54" spans="1:9" ht="12.75">
      <c r="A54" s="76" t="s">
        <v>47</v>
      </c>
      <c r="B54" s="32"/>
      <c r="C54" s="32"/>
      <c r="D54" s="32"/>
      <c r="E54" s="32"/>
      <c r="F54" s="32"/>
      <c r="G54" s="32"/>
      <c r="H54" s="32"/>
      <c r="I54" s="32"/>
    </row>
    <row r="55" spans="1:9" ht="12.75">
      <c r="A55" s="33" t="s">
        <v>48</v>
      </c>
      <c r="B55" s="26" t="s">
        <v>49</v>
      </c>
      <c r="C55" s="32"/>
      <c r="D55" s="32"/>
      <c r="E55" s="32"/>
      <c r="F55" s="32"/>
      <c r="G55" s="32"/>
      <c r="H55" s="32"/>
      <c r="I55" s="32"/>
    </row>
    <row r="56" ht="12.75">
      <c r="B56" s="26" t="s">
        <v>52</v>
      </c>
    </row>
    <row r="57" spans="1:2" ht="12.75">
      <c r="A57" s="33" t="s">
        <v>48</v>
      </c>
      <c r="B57" s="26" t="s">
        <v>50</v>
      </c>
    </row>
    <row r="58" spans="1:2" ht="12.75">
      <c r="A58" s="33" t="s">
        <v>48</v>
      </c>
      <c r="B58" s="26" t="s">
        <v>51</v>
      </c>
    </row>
    <row r="59" spans="1:2" ht="12.75">
      <c r="A59" s="33" t="s">
        <v>48</v>
      </c>
      <c r="B59" s="26" t="s">
        <v>53</v>
      </c>
    </row>
    <row r="60" ht="12.75">
      <c r="B60" s="26" t="s">
        <v>54</v>
      </c>
    </row>
    <row r="61" spans="1:2" ht="12.75">
      <c r="A61" s="33" t="s">
        <v>48</v>
      </c>
      <c r="B61" s="26" t="s">
        <v>55</v>
      </c>
    </row>
    <row r="62" spans="1:2" s="32" customFormat="1" ht="12.75">
      <c r="A62" s="74" t="s">
        <v>48</v>
      </c>
      <c r="B62" s="75" t="s">
        <v>61</v>
      </c>
    </row>
    <row r="63" spans="1:2" s="32" customFormat="1" ht="12.75">
      <c r="A63" s="74" t="s">
        <v>48</v>
      </c>
      <c r="B63" s="75" t="s">
        <v>62</v>
      </c>
    </row>
  </sheetData>
  <sheetProtection password="F407" sheet="1" objects="1" scenarios="1" selectLockedCells="1" selectUnlockedCells="1"/>
  <printOptions/>
  <pageMargins left="0.7874015748031497" right="0.3937007874015748" top="0.8267716535433072" bottom="0.3937007874015748" header="0.5118110236220472" footer="0.3937007874015748"/>
  <pageSetup horizontalDpi="600" verticalDpi="600" orientation="portrait" paperSize="9" r:id="rId2"/>
  <headerFooter alignWithMargins="0">
    <oddHeader>&amp;L&amp;"Arial,Fett"&amp;12Absolute und relative Bezüge&amp;R&amp;"Arial,Fett"&amp;12Lösungen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daa-kl</dc:creator>
  <cp:keywords/>
  <dc:description/>
  <cp:lastModifiedBy>Wegewitz</cp:lastModifiedBy>
  <cp:lastPrinted>2019-03-14T10:42:07Z</cp:lastPrinted>
  <dcterms:created xsi:type="dcterms:W3CDTF">2001-03-21T10:30:51Z</dcterms:created>
  <dcterms:modified xsi:type="dcterms:W3CDTF">2019-03-14T10:42:24Z</dcterms:modified>
  <cp:category/>
  <cp:version/>
  <cp:contentType/>
  <cp:contentStatus/>
</cp:coreProperties>
</file>